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5" yWindow="300" windowWidth="23610" windowHeight="10185" activeTab="0"/>
  </bookViews>
  <sheets>
    <sheet name="Sheet1" sheetId="1" r:id="rId1"/>
    <sheet name="Sheet2" sheetId="2" r:id="rId2"/>
  </sheets>
  <definedNames/>
  <calcPr calcMode="manual" fullCalcOnLoad="1"/>
</workbook>
</file>

<file path=xl/sharedStrings.xml><?xml version="1.0" encoding="utf-8"?>
<sst xmlns="http://schemas.openxmlformats.org/spreadsheetml/2006/main" count="799" uniqueCount="58">
  <si>
    <t>CONTRACT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</si>
  <si>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</si>
  <si>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</si>
  <si>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</si>
  <si>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</si>
  <si>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</si>
  <si>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</si>
  <si>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</si>
  <si>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</si>
  <si>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</si>
  <si>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</si>
  <si>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</si>
  <si>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</si>
  <si>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</si>
  <si>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</si>
  <si>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</si>
  <si>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</si>
  <si>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</si>
  <si>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</si>
  <si>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</si>
  <si>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</si>
  <si>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</si>
  <si>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</si>
  <si>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</si>
  <si>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</si>
  <si>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</si>
  <si>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</si>
  <si>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</si>
  <si>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</si>
  <si>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</si>
  <si>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</si>
  <si>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</si>
  <si>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</si>
  <si>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</si>
  <si>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</si>
  <si>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</si>
  <si>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</si>
  <si>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</si>
  <si>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</si>
  <si>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BIGI</t>
  </si>
  <si>
    <t>ALSI</t>
  </si>
  <si>
    <t>PLEASE NOTE THE FOLLOWING VOLATILITY SKEW CHANGES WITH EFFECT FROM WEDNESDAY</t>
  </si>
  <si>
    <t>DATE :</t>
  </si>
  <si>
    <t>EXPIRY</t>
  </si>
  <si>
    <t>Moneyness</t>
  </si>
  <si>
    <t>Relative Vol</t>
  </si>
  <si>
    <t>LOWEST STRIKE</t>
  </si>
  <si>
    <t>VOL</t>
  </si>
  <si>
    <t>STRIKE</t>
  </si>
  <si>
    <t>HIGHEST STRIKE</t>
  </si>
  <si>
    <t>FUTURE PRICE</t>
  </si>
  <si>
    <t>BASE VOLATILITY</t>
  </si>
  <si>
    <t>MAX VOLATILITY</t>
  </si>
  <si>
    <t>MIN VOLATILITY</t>
  </si>
  <si>
    <t/>
  </si>
  <si>
    <t>05-June-2013</t>
  </si>
  <si>
    <t>05 JUNE 2013 FOR SETTLEMENT ON THURSDAY 06 JUNE 2013</t>
  </si>
  <si>
    <t>SAFEX MTM 05-June-2013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</si>
</sst>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  <numFmt numFmtId="214" formatCode="_ &quot;€&quot;\ * #,##0_ ;_ &quot;€&quot;\ * \-#,##0_ ;_ &quot;€&quot;\ * &quot;-&quot;_ ;_ @_ "/>
    <numFmt numFmtId="215" formatCode="_ &quot;€&quot;\ * #,##0.00_ ;_ &quot;€&quot;\ * \-#,##0.00_ ;_ &quot;€&quot;\ * &quot;-&quot;??_ ;_ @_ "/>
  </numFmts>
  <fonts count="66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8"/>
      <name val="Arial"/>
      <family val="0"/>
    </font>
    <font>
      <sz val="2.8"/>
      <color indexed="8"/>
      <name val="Arial"/>
      <family val="0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13" fillId="3" borderId="0" applyNumberFormat="0" applyBorder="0" applyAlignment="0" applyProtection="0"/>
    <xf numFmtId="0" fontId="49" fillId="4" borderId="0" applyNumberFormat="0" applyBorder="0" applyAlignment="0" applyProtection="0"/>
    <xf numFmtId="0" fontId="13" fillId="5" borderId="0" applyNumberFormat="0" applyBorder="0" applyAlignment="0" applyProtection="0"/>
    <xf numFmtId="0" fontId="49" fillId="6" borderId="0" applyNumberFormat="0" applyBorder="0" applyAlignment="0" applyProtection="0"/>
    <xf numFmtId="0" fontId="13" fillId="7" borderId="0" applyNumberFormat="0" applyBorder="0" applyAlignment="0" applyProtection="0"/>
    <xf numFmtId="0" fontId="49" fillId="8" borderId="0" applyNumberFormat="0" applyBorder="0" applyAlignment="0" applyProtection="0"/>
    <xf numFmtId="0" fontId="13" fillId="9" borderId="0" applyNumberFormat="0" applyBorder="0" applyAlignment="0" applyProtection="0"/>
    <xf numFmtId="0" fontId="49" fillId="10" borderId="0" applyNumberFormat="0" applyBorder="0" applyAlignment="0" applyProtection="0"/>
    <xf numFmtId="0" fontId="13" fillId="11" borderId="0" applyNumberFormat="0" applyBorder="0" applyAlignment="0" applyProtection="0"/>
    <xf numFmtId="0" fontId="49" fillId="12" borderId="0" applyNumberFormat="0" applyBorder="0" applyAlignment="0" applyProtection="0"/>
    <xf numFmtId="0" fontId="13" fillId="7" borderId="0" applyNumberFormat="0" applyBorder="0" applyAlignment="0" applyProtection="0"/>
    <xf numFmtId="0" fontId="49" fillId="13" borderId="0" applyNumberFormat="0" applyBorder="0" applyAlignment="0" applyProtection="0"/>
    <xf numFmtId="0" fontId="13" fillId="11" borderId="0" applyNumberFormat="0" applyBorder="0" applyAlignment="0" applyProtection="0"/>
    <xf numFmtId="0" fontId="49" fillId="14" borderId="0" applyNumberFormat="0" applyBorder="0" applyAlignment="0" applyProtection="0"/>
    <xf numFmtId="0" fontId="13" fillId="5" borderId="0" applyNumberFormat="0" applyBorder="0" applyAlignment="0" applyProtection="0"/>
    <xf numFmtId="0" fontId="49" fillId="15" borderId="0" applyNumberFormat="0" applyBorder="0" applyAlignment="0" applyProtection="0"/>
    <xf numFmtId="0" fontId="13" fillId="16" borderId="0" applyNumberFormat="0" applyBorder="0" applyAlignment="0" applyProtection="0"/>
    <xf numFmtId="0" fontId="49" fillId="17" borderId="0" applyNumberFormat="0" applyBorder="0" applyAlignment="0" applyProtection="0"/>
    <xf numFmtId="0" fontId="13" fillId="18" borderId="0" applyNumberFormat="0" applyBorder="0" applyAlignment="0" applyProtection="0"/>
    <xf numFmtId="0" fontId="49" fillId="19" borderId="0" applyNumberFormat="0" applyBorder="0" applyAlignment="0" applyProtection="0"/>
    <xf numFmtId="0" fontId="13" fillId="11" borderId="0" applyNumberFormat="0" applyBorder="0" applyAlignment="0" applyProtection="0"/>
    <xf numFmtId="0" fontId="49" fillId="20" borderId="0" applyNumberFormat="0" applyBorder="0" applyAlignment="0" applyProtection="0"/>
    <xf numFmtId="0" fontId="13" fillId="7" borderId="0" applyNumberFormat="0" applyBorder="0" applyAlignment="0" applyProtection="0"/>
    <xf numFmtId="0" fontId="50" fillId="21" borderId="0" applyNumberFormat="0" applyBorder="0" applyAlignment="0" applyProtection="0"/>
    <xf numFmtId="0" fontId="14" fillId="11" borderId="0" applyNumberFormat="0" applyBorder="0" applyAlignment="0" applyProtection="0"/>
    <xf numFmtId="0" fontId="50" fillId="22" borderId="0" applyNumberFormat="0" applyBorder="0" applyAlignment="0" applyProtection="0"/>
    <xf numFmtId="0" fontId="14" fillId="23" borderId="0" applyNumberFormat="0" applyBorder="0" applyAlignment="0" applyProtection="0"/>
    <xf numFmtId="0" fontId="50" fillId="24" borderId="0" applyNumberFormat="0" applyBorder="0" applyAlignment="0" applyProtection="0"/>
    <xf numFmtId="0" fontId="14" fillId="25" borderId="0" applyNumberFormat="0" applyBorder="0" applyAlignment="0" applyProtection="0"/>
    <xf numFmtId="0" fontId="50" fillId="26" borderId="0" applyNumberFormat="0" applyBorder="0" applyAlignment="0" applyProtection="0"/>
    <xf numFmtId="0" fontId="14" fillId="18" borderId="0" applyNumberFormat="0" applyBorder="0" applyAlignment="0" applyProtection="0"/>
    <xf numFmtId="0" fontId="50" fillId="27" borderId="0" applyNumberFormat="0" applyBorder="0" applyAlignment="0" applyProtection="0"/>
    <xf numFmtId="0" fontId="14" fillId="11" borderId="0" applyNumberFormat="0" applyBorder="0" applyAlignment="0" applyProtection="0"/>
    <xf numFmtId="0" fontId="50" fillId="28" borderId="0" applyNumberFormat="0" applyBorder="0" applyAlignment="0" applyProtection="0"/>
    <xf numFmtId="0" fontId="14" fillId="5" borderId="0" applyNumberFormat="0" applyBorder="0" applyAlignment="0" applyProtection="0"/>
    <xf numFmtId="0" fontId="50" fillId="29" borderId="0" applyNumberFormat="0" applyBorder="0" applyAlignment="0" applyProtection="0"/>
    <xf numFmtId="0" fontId="14" fillId="30" borderId="0" applyNumberFormat="0" applyBorder="0" applyAlignment="0" applyProtection="0"/>
    <xf numFmtId="0" fontId="50" fillId="31" borderId="0" applyNumberFormat="0" applyBorder="0" applyAlignment="0" applyProtection="0"/>
    <xf numFmtId="0" fontId="14" fillId="23" borderId="0" applyNumberFormat="0" applyBorder="0" applyAlignment="0" applyProtection="0"/>
    <xf numFmtId="0" fontId="50" fillId="32" borderId="0" applyNumberFormat="0" applyBorder="0" applyAlignment="0" applyProtection="0"/>
    <xf numFmtId="0" fontId="14" fillId="25" borderId="0" applyNumberFormat="0" applyBorder="0" applyAlignment="0" applyProtection="0"/>
    <xf numFmtId="0" fontId="50" fillId="33" borderId="0" applyNumberFormat="0" applyBorder="0" applyAlignment="0" applyProtection="0"/>
    <xf numFmtId="0" fontId="14" fillId="34" borderId="0" applyNumberFormat="0" applyBorder="0" applyAlignment="0" applyProtection="0"/>
    <xf numFmtId="0" fontId="50" fillId="35" borderId="0" applyNumberFormat="0" applyBorder="0" applyAlignment="0" applyProtection="0"/>
    <xf numFmtId="0" fontId="14" fillId="36" borderId="0" applyNumberFormat="0" applyBorder="0" applyAlignment="0" applyProtection="0"/>
    <xf numFmtId="0" fontId="50" fillId="37" borderId="0" applyNumberFormat="0" applyBorder="0" applyAlignment="0" applyProtection="0"/>
    <xf numFmtId="0" fontId="14" fillId="38" borderId="0" applyNumberFormat="0" applyBorder="0" applyAlignment="0" applyProtection="0"/>
    <xf numFmtId="0" fontId="51" fillId="39" borderId="0" applyNumberFormat="0" applyBorder="0" applyAlignment="0" applyProtection="0"/>
    <xf numFmtId="0" fontId="15" fillId="40" borderId="0" applyNumberFormat="0" applyBorder="0" applyAlignment="0" applyProtection="0"/>
    <xf numFmtId="0" fontId="52" fillId="41" borderId="1" applyNumberFormat="0" applyAlignment="0" applyProtection="0"/>
    <xf numFmtId="0" fontId="16" fillId="42" borderId="2" applyNumberFormat="0" applyAlignment="0" applyProtection="0"/>
    <xf numFmtId="0" fontId="53" fillId="43" borderId="3" applyNumberFormat="0" applyAlignment="0" applyProtection="0"/>
    <xf numFmtId="0" fontId="17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45" borderId="0" applyNumberFormat="0" applyBorder="0" applyAlignment="0" applyProtection="0"/>
    <xf numFmtId="0" fontId="19" fillId="11" borderId="0" applyNumberFormat="0" applyBorder="0" applyAlignment="0" applyProtection="0"/>
    <xf numFmtId="0" fontId="56" fillId="0" borderId="5" applyNumberFormat="0" applyFill="0" applyAlignment="0" applyProtection="0"/>
    <xf numFmtId="0" fontId="20" fillId="0" borderId="6" applyNumberFormat="0" applyFill="0" applyAlignment="0" applyProtection="0"/>
    <xf numFmtId="0" fontId="57" fillId="0" borderId="7" applyNumberFormat="0" applyFill="0" applyAlignment="0" applyProtection="0"/>
    <xf numFmtId="0" fontId="21" fillId="0" borderId="8" applyNumberFormat="0" applyFill="0" applyAlignment="0" applyProtection="0"/>
    <xf numFmtId="0" fontId="58" fillId="0" borderId="9" applyNumberFormat="0" applyFill="0" applyAlignment="0" applyProtection="0"/>
    <xf numFmtId="0" fontId="22" fillId="0" borderId="10" applyNumberFormat="0" applyFill="0" applyAlignment="0" applyProtection="0"/>
    <xf numFmtId="0" fontId="5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9" fillId="46" borderId="1" applyNumberFormat="0" applyAlignment="0" applyProtection="0"/>
    <xf numFmtId="0" fontId="23" fillId="16" borderId="2" applyNumberFormat="0" applyAlignment="0" applyProtection="0"/>
    <xf numFmtId="0" fontId="60" fillId="0" borderId="11" applyNumberFormat="0" applyFill="0" applyAlignment="0" applyProtection="0"/>
    <xf numFmtId="0" fontId="24" fillId="0" borderId="12" applyNumberFormat="0" applyFill="0" applyAlignment="0" applyProtection="0"/>
    <xf numFmtId="0" fontId="61" fillId="47" borderId="0" applyNumberFormat="0" applyBorder="0" applyAlignment="0" applyProtection="0"/>
    <xf numFmtId="0" fontId="25" fillId="16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48" borderId="13" applyNumberFormat="0" applyFont="0" applyAlignment="0" applyProtection="0"/>
    <xf numFmtId="0" fontId="7" fillId="7" borderId="14" applyNumberFormat="0" applyFont="0" applyAlignment="0" applyProtection="0"/>
    <xf numFmtId="0" fontId="62" fillId="41" borderId="15" applyNumberFormat="0" applyAlignment="0" applyProtection="0"/>
    <xf numFmtId="0" fontId="26" fillId="42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4" fillId="0" borderId="17" applyNumberFormat="0" applyFill="0" applyAlignment="0" applyProtection="0"/>
    <xf numFmtId="0" fontId="28" fillId="0" borderId="18" applyNumberFormat="0" applyFill="0" applyAlignment="0" applyProtection="0"/>
    <xf numFmtId="0" fontId="65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Alignment="1">
      <alignment/>
    </xf>
    <xf numFmtId="0" fontId="6" fillId="49" borderId="19" xfId="0" applyFont="1" applyFill="1" applyBorder="1" applyAlignment="1">
      <alignment/>
    </xf>
    <xf numFmtId="0" fontId="6" fillId="49" borderId="20" xfId="0" applyFont="1" applyFill="1" applyBorder="1" applyAlignment="1">
      <alignment/>
    </xf>
    <xf numFmtId="0" fontId="6" fillId="49" borderId="21" xfId="0" applyFont="1" applyFill="1" applyBorder="1" applyAlignment="1">
      <alignment/>
    </xf>
    <xf numFmtId="0" fontId="6" fillId="49" borderId="22" xfId="0" applyFont="1" applyFill="1" applyBorder="1" applyAlignment="1">
      <alignment/>
    </xf>
    <xf numFmtId="0" fontId="6" fillId="49" borderId="23" xfId="0" applyFont="1" applyFill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/>
    </xf>
    <xf numFmtId="0" fontId="0" fillId="0" borderId="27" xfId="0" applyBorder="1" applyAlignment="1">
      <alignment/>
    </xf>
    <xf numFmtId="15" fontId="6" fillId="0" borderId="28" xfId="0" applyNumberFormat="1" applyFont="1" applyBorder="1" applyAlignment="1">
      <alignment horizontal="center"/>
    </xf>
    <xf numFmtId="0" fontId="12" fillId="0" borderId="29" xfId="0" applyFont="1" applyFill="1" applyBorder="1" applyAlignment="1" applyProtection="1">
      <alignment horizontal="center"/>
      <protection locked="0"/>
    </xf>
    <xf numFmtId="2" fontId="12" fillId="0" borderId="25" xfId="0" applyNumberFormat="1" applyFont="1" applyFill="1" applyBorder="1" applyAlignment="1" applyProtection="1">
      <alignment horizontal="center"/>
      <protection locked="0"/>
    </xf>
    <xf numFmtId="191" fontId="10" fillId="0" borderId="0" xfId="0" applyNumberFormat="1" applyFont="1" applyAlignment="1">
      <alignment/>
    </xf>
    <xf numFmtId="9" fontId="0" fillId="0" borderId="24" xfId="101" applyFont="1" applyBorder="1" applyAlignment="1">
      <alignment horizontal="center"/>
    </xf>
    <xf numFmtId="2" fontId="12" fillId="16" borderId="29" xfId="0" applyNumberFormat="1" applyFont="1" applyFill="1" applyBorder="1" applyAlignment="1" applyProtection="1">
      <alignment horizontal="center"/>
      <protection locked="0"/>
    </xf>
    <xf numFmtId="0" fontId="7" fillId="0" borderId="27" xfId="0" applyFont="1" applyBorder="1" applyAlignment="1">
      <alignment/>
    </xf>
    <xf numFmtId="193" fontId="0" fillId="0" borderId="29" xfId="0" applyNumberFormat="1" applyBorder="1" applyAlignment="1">
      <alignment horizontal="center"/>
    </xf>
    <xf numFmtId="193" fontId="0" fillId="0" borderId="25" xfId="0" applyNumberFormat="1" applyBorder="1" applyAlignment="1">
      <alignment horizontal="center"/>
    </xf>
    <xf numFmtId="178" fontId="12" fillId="0" borderId="30" xfId="0" applyNumberFormat="1" applyFont="1" applyFill="1" applyBorder="1" applyAlignment="1" applyProtection="1">
      <alignment horizontal="center"/>
      <protection locked="0"/>
    </xf>
    <xf numFmtId="178" fontId="12" fillId="0" borderId="31" xfId="0" applyNumberFormat="1" applyFont="1" applyFill="1" applyBorder="1" applyAlignment="1" applyProtection="1">
      <alignment horizontal="right"/>
      <protection locked="0"/>
    </xf>
    <xf numFmtId="49" fontId="6" fillId="0" borderId="32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33" xfId="0" applyNumberFormat="1" applyFont="1" applyBorder="1" applyAlignment="1">
      <alignment/>
    </xf>
    <xf numFmtId="2" fontId="7" fillId="0" borderId="34" xfId="0" applyNumberFormat="1" applyFont="1" applyBorder="1" applyAlignment="1">
      <alignment/>
    </xf>
    <xf numFmtId="2" fontId="7" fillId="0" borderId="35" xfId="0" applyNumberFormat="1" applyFont="1" applyBorder="1" applyAlignment="1">
      <alignment/>
    </xf>
    <xf numFmtId="0" fontId="12" fillId="0" borderId="36" xfId="0" applyFont="1" applyFill="1" applyBorder="1" applyAlignment="1" applyProtection="1">
      <alignment horizontal="center"/>
      <protection locked="0"/>
    </xf>
    <xf numFmtId="2" fontId="12" fillId="16" borderId="36" xfId="0" applyNumberFormat="1" applyFont="1" applyFill="1" applyBorder="1" applyAlignment="1" applyProtection="1">
      <alignment horizontal="center"/>
      <protection locked="0"/>
    </xf>
    <xf numFmtId="2" fontId="12" fillId="0" borderId="37" xfId="0" applyNumberFormat="1" applyFont="1" applyFill="1" applyBorder="1" applyAlignment="1" applyProtection="1">
      <alignment horizontal="center"/>
      <protection locked="0"/>
    </xf>
    <xf numFmtId="9" fontId="0" fillId="0" borderId="19" xfId="101" applyFont="1" applyBorder="1" applyAlignment="1">
      <alignment horizontal="center"/>
    </xf>
    <xf numFmtId="193" fontId="0" fillId="0" borderId="38" xfId="0" applyNumberFormat="1" applyBorder="1" applyAlignment="1">
      <alignment horizontal="center"/>
    </xf>
    <xf numFmtId="193" fontId="0" fillId="0" borderId="20" xfId="0" applyNumberFormat="1" applyBorder="1" applyAlignment="1">
      <alignment horizontal="center"/>
    </xf>
    <xf numFmtId="178" fontId="12" fillId="0" borderId="39" xfId="0" applyNumberFormat="1" applyFont="1" applyFill="1" applyBorder="1" applyAlignment="1" applyProtection="1">
      <alignment horizontal="right"/>
      <protection locked="0"/>
    </xf>
    <xf numFmtId="178" fontId="12" fillId="0" borderId="40" xfId="0" applyNumberFormat="1" applyFont="1" applyFill="1" applyBorder="1" applyAlignment="1" applyProtection="1">
      <alignment horizontal="center"/>
      <protection locked="0"/>
    </xf>
    <xf numFmtId="10" fontId="0" fillId="16" borderId="41" xfId="101" applyNumberFormat="1" applyFont="1" applyFill="1" applyBorder="1" applyAlignment="1">
      <alignment horizontal="center"/>
    </xf>
    <xf numFmtId="0" fontId="6" fillId="49" borderId="42" xfId="0" applyFont="1" applyFill="1" applyBorder="1" applyAlignment="1">
      <alignment/>
    </xf>
    <xf numFmtId="49" fontId="6" fillId="0" borderId="26" xfId="0" applyNumberFormat="1" applyFont="1" applyBorder="1" applyAlignment="1">
      <alignment/>
    </xf>
    <xf numFmtId="0" fontId="6" fillId="0" borderId="43" xfId="0" applyFont="1" applyBorder="1" applyAlignment="1">
      <alignment horizontal="center"/>
    </xf>
    <xf numFmtId="49" fontId="6" fillId="0" borderId="43" xfId="0" applyNumberFormat="1" applyFont="1" applyBorder="1" applyAlignment="1">
      <alignment horizontal="center"/>
    </xf>
    <xf numFmtId="0" fontId="11" fillId="0" borderId="38" xfId="0" applyFont="1" applyFill="1" applyBorder="1" applyAlignment="1" applyProtection="1">
      <alignment horizontal="center"/>
      <protection locked="0"/>
    </xf>
    <xf numFmtId="2" fontId="11" fillId="0" borderId="38" xfId="0" applyNumberFormat="1" applyFont="1" applyFill="1" applyBorder="1" applyAlignment="1" applyProtection="1">
      <alignment horizontal="center"/>
      <protection locked="0"/>
    </xf>
    <xf numFmtId="0" fontId="11" fillId="0" borderId="20" xfId="0" applyFont="1" applyFill="1" applyBorder="1" applyAlignment="1" applyProtection="1">
      <alignment horizontal="center"/>
      <protection locked="0"/>
    </xf>
    <xf numFmtId="0" fontId="11" fillId="0" borderId="44" xfId="0" applyFont="1" applyFill="1" applyBorder="1" applyAlignment="1" applyProtection="1">
      <alignment horizontal="center"/>
      <protection locked="0"/>
    </xf>
    <xf numFmtId="2" fontId="11" fillId="0" borderId="44" xfId="0" applyNumberFormat="1" applyFont="1" applyFill="1" applyBorder="1" applyAlignment="1" applyProtection="1">
      <alignment horizontal="center"/>
      <protection locked="0"/>
    </xf>
    <xf numFmtId="0" fontId="11" fillId="0" borderId="45" xfId="0" applyFont="1" applyFill="1" applyBorder="1" applyAlignment="1" applyProtection="1">
      <alignment horizontal="center"/>
      <protection locked="0"/>
    </xf>
    <xf numFmtId="0" fontId="7" fillId="0" borderId="29" xfId="0" applyFont="1" applyBorder="1" applyAlignment="1">
      <alignment/>
    </xf>
    <xf numFmtId="49" fontId="6" fillId="0" borderId="29" xfId="0" applyNumberFormat="1" applyFont="1" applyBorder="1" applyAlignment="1">
      <alignment/>
    </xf>
    <xf numFmtId="0" fontId="6" fillId="0" borderId="29" xfId="0" applyFont="1" applyBorder="1" applyAlignment="1">
      <alignment/>
    </xf>
    <xf numFmtId="196" fontId="0" fillId="16" borderId="29" xfId="101" applyNumberFormat="1" applyFont="1" applyFill="1" applyBorder="1" applyAlignment="1">
      <alignment/>
    </xf>
    <xf numFmtId="0" fontId="6" fillId="49" borderId="38" xfId="0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25" xfId="0" applyBorder="1" applyAlignment="1">
      <alignment/>
    </xf>
    <xf numFmtId="191" fontId="0" fillId="16" borderId="24" xfId="101" applyNumberFormat="1" applyFont="1" applyFill="1" applyBorder="1" applyAlignment="1">
      <alignment/>
    </xf>
    <xf numFmtId="197" fontId="0" fillId="16" borderId="25" xfId="0" applyNumberFormat="1" applyFill="1" applyBorder="1" applyAlignment="1">
      <alignment/>
    </xf>
    <xf numFmtId="192" fontId="0" fillId="16" borderId="41" xfId="69" applyNumberFormat="1" applyFont="1" applyFill="1" applyBorder="1" applyAlignment="1">
      <alignment horizontal="center"/>
    </xf>
    <xf numFmtId="178" fontId="12" fillId="0" borderId="46" xfId="0" applyNumberFormat="1" applyFont="1" applyFill="1" applyBorder="1" applyAlignment="1" applyProtection="1">
      <alignment horizontal="right"/>
      <protection locked="0"/>
    </xf>
    <xf numFmtId="178" fontId="12" fillId="0" borderId="47" xfId="0" applyNumberFormat="1" applyFont="1" applyFill="1" applyBorder="1" applyAlignment="1" applyProtection="1">
      <alignment horizontal="center"/>
      <protection locked="0"/>
    </xf>
    <xf numFmtId="0" fontId="12" fillId="0" borderId="48" xfId="0" applyFont="1" applyFill="1" applyBorder="1" applyAlignment="1" applyProtection="1">
      <alignment horizontal="center"/>
      <protection locked="0"/>
    </xf>
    <xf numFmtId="2" fontId="12" fillId="0" borderId="32" xfId="0" applyNumberFormat="1" applyFont="1" applyFill="1" applyBorder="1" applyAlignment="1" applyProtection="1">
      <alignment horizontal="center"/>
      <protection locked="0"/>
    </xf>
    <xf numFmtId="0" fontId="11" fillId="0" borderId="49" xfId="0" applyFont="1" applyFill="1" applyBorder="1" applyAlignment="1" applyProtection="1">
      <alignment horizontal="center"/>
      <protection locked="0"/>
    </xf>
    <xf numFmtId="2" fontId="11" fillId="0" borderId="49" xfId="0" applyNumberFormat="1" applyFont="1" applyFill="1" applyBorder="1" applyAlignment="1" applyProtection="1">
      <alignment horizontal="center"/>
      <protection locked="0"/>
    </xf>
    <xf numFmtId="0" fontId="11" fillId="0" borderId="50" xfId="0" applyFont="1" applyFill="1" applyBorder="1" applyAlignment="1" applyProtection="1">
      <alignment horizontal="center"/>
      <protection locked="0"/>
    </xf>
    <xf numFmtId="191" fontId="0" fillId="16" borderId="28" xfId="101" applyNumberFormat="1" applyFont="1" applyFill="1" applyBorder="1" applyAlignment="1">
      <alignment/>
    </xf>
    <xf numFmtId="196" fontId="0" fillId="16" borderId="48" xfId="101" applyNumberFormat="1" applyFont="1" applyFill="1" applyBorder="1" applyAlignment="1">
      <alignment/>
    </xf>
    <xf numFmtId="0" fontId="7" fillId="0" borderId="0" xfId="96">
      <alignment/>
      <protection/>
    </xf>
    <xf numFmtId="0" fontId="6" fillId="0" borderId="0" xfId="96" applyFont="1" applyBorder="1">
      <alignment/>
      <protection/>
    </xf>
    <xf numFmtId="2" fontId="6" fillId="0" borderId="0" xfId="96" applyNumberFormat="1" applyFont="1" applyBorder="1">
      <alignment/>
      <protection/>
    </xf>
    <xf numFmtId="0" fontId="6" fillId="0" borderId="51" xfId="96" applyFont="1" applyBorder="1" applyAlignment="1" applyProtection="1">
      <alignment horizontal="left"/>
      <protection locked="0"/>
    </xf>
    <xf numFmtId="178" fontId="6" fillId="0" borderId="52" xfId="96" applyNumberFormat="1" applyFont="1" applyBorder="1" applyAlignment="1" applyProtection="1">
      <alignment horizontal="center"/>
      <protection locked="0"/>
    </xf>
    <xf numFmtId="0" fontId="7" fillId="0" borderId="52" xfId="96" applyFont="1" applyBorder="1">
      <alignment/>
      <protection/>
    </xf>
    <xf numFmtId="0" fontId="7" fillId="0" borderId="53" xfId="96" applyFont="1" applyBorder="1">
      <alignment/>
      <protection/>
    </xf>
    <xf numFmtId="0" fontId="7" fillId="0" borderId="0" xfId="96" applyFont="1">
      <alignment/>
      <protection/>
    </xf>
    <xf numFmtId="0" fontId="6" fillId="0" borderId="54" xfId="96" applyFont="1" applyBorder="1" applyAlignment="1" applyProtection="1">
      <alignment horizontal="left"/>
      <protection locked="0"/>
    </xf>
    <xf numFmtId="0" fontId="6" fillId="0" borderId="55" xfId="96" applyFont="1" applyBorder="1" applyAlignment="1">
      <alignment horizontal="center"/>
      <protection/>
    </xf>
    <xf numFmtId="0" fontId="6" fillId="0" borderId="55" xfId="96" applyFont="1" applyBorder="1">
      <alignment/>
      <protection/>
    </xf>
    <xf numFmtId="0" fontId="6" fillId="0" borderId="56" xfId="96" applyFont="1" applyBorder="1" applyAlignment="1">
      <alignment horizontal="center"/>
      <protection/>
    </xf>
    <xf numFmtId="0" fontId="6" fillId="0" borderId="54" xfId="96" applyFont="1" applyBorder="1">
      <alignment/>
      <protection/>
    </xf>
    <xf numFmtId="178" fontId="6" fillId="0" borderId="55" xfId="96" applyNumberFormat="1" applyFont="1" applyBorder="1" applyAlignment="1" applyProtection="1">
      <alignment horizontal="center"/>
      <protection locked="0"/>
    </xf>
    <xf numFmtId="0" fontId="6" fillId="0" borderId="56" xfId="96" applyFont="1" applyBorder="1">
      <alignment/>
      <protection/>
    </xf>
    <xf numFmtId="2" fontId="6" fillId="0" borderId="57" xfId="96" applyNumberFormat="1" applyFont="1" applyBorder="1">
      <alignment/>
      <protection/>
    </xf>
    <xf numFmtId="2" fontId="6" fillId="0" borderId="50" xfId="96" applyNumberFormat="1" applyFont="1" applyBorder="1">
      <alignment/>
      <protection/>
    </xf>
    <xf numFmtId="0" fontId="6" fillId="0" borderId="54" xfId="96" applyFont="1" applyBorder="1" applyAlignment="1">
      <alignment horizontal="left"/>
      <protection/>
    </xf>
    <xf numFmtId="1" fontId="6" fillId="0" borderId="55" xfId="96" applyNumberFormat="1" applyFont="1" applyBorder="1" applyAlignment="1">
      <alignment horizontal="center"/>
      <protection/>
    </xf>
    <xf numFmtId="2" fontId="6" fillId="0" borderId="56" xfId="96" applyNumberFormat="1" applyFont="1" applyBorder="1" applyAlignment="1">
      <alignment horizontal="center"/>
      <protection/>
    </xf>
    <xf numFmtId="2" fontId="6" fillId="0" borderId="56" xfId="96" applyNumberFormat="1" applyFont="1" applyBorder="1">
      <alignment/>
      <protection/>
    </xf>
    <xf numFmtId="2" fontId="7" fillId="0" borderId="0" xfId="96" applyNumberFormat="1" applyFont="1">
      <alignment/>
      <protection/>
    </xf>
    <xf numFmtId="2" fontId="6" fillId="0" borderId="55" xfId="96" applyNumberFormat="1" applyFont="1" applyBorder="1" applyAlignment="1">
      <alignment horizontal="center"/>
      <protection/>
    </xf>
    <xf numFmtId="0" fontId="6" fillId="0" borderId="58" xfId="96" applyFont="1" applyBorder="1">
      <alignment/>
      <protection/>
    </xf>
    <xf numFmtId="2" fontId="6" fillId="0" borderId="59" xfId="96" applyNumberFormat="1" applyFont="1" applyBorder="1" applyAlignment="1">
      <alignment horizontal="center"/>
      <protection/>
    </xf>
    <xf numFmtId="0" fontId="6" fillId="0" borderId="59" xfId="96" applyFont="1" applyBorder="1">
      <alignment/>
      <protection/>
    </xf>
    <xf numFmtId="2" fontId="6" fillId="0" borderId="60" xfId="96" applyNumberFormat="1" applyFont="1" applyBorder="1">
      <alignment/>
      <protection/>
    </xf>
    <xf numFmtId="2" fontId="6" fillId="0" borderId="0" xfId="96" applyNumberFormat="1" applyFont="1" applyBorder="1" applyAlignment="1">
      <alignment horizontal="center"/>
      <protection/>
    </xf>
    <xf numFmtId="2" fontId="6" fillId="0" borderId="53" xfId="96" applyNumberFormat="1" applyFont="1" applyBorder="1" applyAlignment="1">
      <alignment horizontal="center"/>
      <protection/>
    </xf>
    <xf numFmtId="2" fontId="6" fillId="0" borderId="60" xfId="96" applyNumberFormat="1" applyFont="1" applyBorder="1" applyAlignment="1">
      <alignment horizontal="center"/>
      <protection/>
    </xf>
    <xf numFmtId="10" fontId="6" fillId="0" borderId="61" xfId="103" applyNumberFormat="1" applyFont="1" applyBorder="1" applyAlignment="1">
      <alignment horizontal="center"/>
    </xf>
    <xf numFmtId="10" fontId="6" fillId="0" borderId="62" xfId="103" applyNumberFormat="1" applyFont="1" applyBorder="1" applyAlignment="1">
      <alignment horizontal="center"/>
    </xf>
    <xf numFmtId="10" fontId="6" fillId="0" borderId="63" xfId="103" applyNumberFormat="1" applyFont="1" applyBorder="1" applyAlignment="1">
      <alignment horizontal="center"/>
    </xf>
    <xf numFmtId="0" fontId="6" fillId="0" borderId="51" xfId="0" applyFont="1" applyBorder="1" applyAlignment="1" applyProtection="1">
      <alignment horizontal="left"/>
      <protection locked="0"/>
    </xf>
    <xf numFmtId="178" fontId="6" fillId="0" borderId="52" xfId="0" applyNumberFormat="1" applyFont="1" applyBorder="1" applyAlignment="1" applyProtection="1">
      <alignment horizontal="center"/>
      <protection locked="0"/>
    </xf>
    <xf numFmtId="0" fontId="7" fillId="0" borderId="52" xfId="0" applyFont="1" applyBorder="1" applyAlignment="1">
      <alignment/>
    </xf>
    <xf numFmtId="0" fontId="7" fillId="0" borderId="53" xfId="0" applyFont="1" applyBorder="1" applyAlignment="1">
      <alignment/>
    </xf>
    <xf numFmtId="0" fontId="6" fillId="0" borderId="54" xfId="0" applyFont="1" applyBorder="1" applyAlignment="1" applyProtection="1">
      <alignment horizontal="left"/>
      <protection locked="0"/>
    </xf>
    <xf numFmtId="0" fontId="6" fillId="0" borderId="55" xfId="0" applyFont="1" applyBorder="1" applyAlignment="1">
      <alignment horizontal="center"/>
    </xf>
    <xf numFmtId="0" fontId="6" fillId="0" borderId="55" xfId="0" applyFont="1" applyBorder="1" applyAlignment="1">
      <alignment/>
    </xf>
    <xf numFmtId="0" fontId="6" fillId="0" borderId="56" xfId="0" applyFont="1" applyBorder="1" applyAlignment="1">
      <alignment horizontal="center"/>
    </xf>
    <xf numFmtId="0" fontId="6" fillId="0" borderId="54" xfId="0" applyFont="1" applyBorder="1" applyAlignment="1">
      <alignment/>
    </xf>
    <xf numFmtId="178" fontId="6" fillId="0" borderId="55" xfId="0" applyNumberFormat="1" applyFont="1" applyBorder="1" applyAlignment="1" applyProtection="1">
      <alignment horizontal="center"/>
      <protection locked="0"/>
    </xf>
    <xf numFmtId="0" fontId="6" fillId="0" borderId="56" xfId="0" applyFont="1" applyBorder="1" applyAlignment="1">
      <alignment/>
    </xf>
    <xf numFmtId="2" fontId="6" fillId="0" borderId="57" xfId="0" applyNumberFormat="1" applyFont="1" applyBorder="1" applyAlignment="1">
      <alignment/>
    </xf>
    <xf numFmtId="2" fontId="6" fillId="0" borderId="50" xfId="0" applyNumberFormat="1" applyFont="1" applyBorder="1" applyAlignment="1">
      <alignment/>
    </xf>
    <xf numFmtId="0" fontId="6" fillId="0" borderId="54" xfId="0" applyFont="1" applyBorder="1" applyAlignment="1">
      <alignment horizontal="left"/>
    </xf>
    <xf numFmtId="1" fontId="6" fillId="0" borderId="55" xfId="0" applyNumberFormat="1" applyFont="1" applyBorder="1" applyAlignment="1">
      <alignment horizontal="center"/>
    </xf>
    <xf numFmtId="2" fontId="6" fillId="0" borderId="56" xfId="0" applyNumberFormat="1" applyFont="1" applyBorder="1" applyAlignment="1">
      <alignment horizontal="center"/>
    </xf>
    <xf numFmtId="10" fontId="6" fillId="0" borderId="61" xfId="101" applyNumberFormat="1" applyFont="1" applyBorder="1" applyAlignment="1">
      <alignment horizontal="center"/>
    </xf>
    <xf numFmtId="2" fontId="6" fillId="0" borderId="53" xfId="0" applyNumberFormat="1" applyFont="1" applyBorder="1" applyAlignment="1">
      <alignment horizontal="center"/>
    </xf>
    <xf numFmtId="10" fontId="6" fillId="0" borderId="62" xfId="101" applyNumberFormat="1" applyFont="1" applyBorder="1" applyAlignment="1">
      <alignment horizontal="center"/>
    </xf>
    <xf numFmtId="10" fontId="6" fillId="0" borderId="63" xfId="101" applyNumberFormat="1" applyFont="1" applyBorder="1" applyAlignment="1">
      <alignment horizontal="center"/>
    </xf>
    <xf numFmtId="2" fontId="6" fillId="0" borderId="60" xfId="0" applyNumberFormat="1" applyFont="1" applyBorder="1" applyAlignment="1">
      <alignment horizontal="center"/>
    </xf>
    <xf numFmtId="2" fontId="6" fillId="0" borderId="56" xfId="0" applyNumberFormat="1" applyFont="1" applyBorder="1" applyAlignment="1">
      <alignment/>
    </xf>
    <xf numFmtId="2" fontId="6" fillId="0" borderId="55" xfId="0" applyNumberFormat="1" applyFont="1" applyBorder="1" applyAlignment="1">
      <alignment horizontal="center"/>
    </xf>
    <xf numFmtId="0" fontId="6" fillId="0" borderId="58" xfId="0" applyFont="1" applyBorder="1" applyAlignment="1">
      <alignment/>
    </xf>
    <xf numFmtId="2" fontId="6" fillId="0" borderId="59" xfId="0" applyNumberFormat="1" applyFont="1" applyBorder="1" applyAlignment="1">
      <alignment horizontal="center"/>
    </xf>
    <xf numFmtId="0" fontId="6" fillId="0" borderId="59" xfId="0" applyFont="1" applyBorder="1" applyAlignment="1">
      <alignment/>
    </xf>
    <xf numFmtId="2" fontId="6" fillId="0" borderId="60" xfId="0" applyNumberFormat="1" applyFont="1" applyBorder="1" applyAlignment="1">
      <alignment/>
    </xf>
    <xf numFmtId="10" fontId="0" fillId="16" borderId="64" xfId="101" applyNumberFormat="1" applyFont="1" applyFill="1" applyBorder="1" applyAlignment="1">
      <alignment horizontal="center"/>
    </xf>
    <xf numFmtId="0" fontId="12" fillId="0" borderId="40" xfId="0" applyFont="1" applyFill="1" applyBorder="1" applyAlignment="1" applyProtection="1">
      <alignment horizontal="center"/>
      <protection locked="0"/>
    </xf>
    <xf numFmtId="0" fontId="6" fillId="0" borderId="65" xfId="0" applyFont="1" applyBorder="1" applyAlignment="1">
      <alignment horizontal="center"/>
    </xf>
    <xf numFmtId="0" fontId="6" fillId="0" borderId="36" xfId="0" applyFont="1" applyBorder="1" applyAlignment="1">
      <alignment/>
    </xf>
    <xf numFmtId="0" fontId="6" fillId="0" borderId="37" xfId="0" applyFont="1" applyBorder="1" applyAlignment="1">
      <alignment/>
    </xf>
    <xf numFmtId="191" fontId="0" fillId="16" borderId="66" xfId="101" applyNumberFormat="1" applyFont="1" applyFill="1" applyBorder="1" applyAlignment="1">
      <alignment/>
    </xf>
    <xf numFmtId="196" fontId="0" fillId="16" borderId="67" xfId="101" applyNumberFormat="1" applyFont="1" applyFill="1" applyBorder="1" applyAlignment="1">
      <alignment/>
    </xf>
    <xf numFmtId="0" fontId="6" fillId="49" borderId="28" xfId="0" applyFont="1" applyFill="1" applyBorder="1" applyAlignment="1">
      <alignment horizontal="center"/>
    </xf>
    <xf numFmtId="0" fontId="6" fillId="49" borderId="48" xfId="0" applyFont="1" applyFill="1" applyBorder="1" applyAlignment="1">
      <alignment horizontal="center"/>
    </xf>
    <xf numFmtId="191" fontId="0" fillId="16" borderId="19" xfId="101" applyNumberFormat="1" applyFont="1" applyFill="1" applyBorder="1" applyAlignment="1">
      <alignment/>
    </xf>
    <xf numFmtId="196" fontId="0" fillId="16" borderId="38" xfId="101" applyNumberFormat="1" applyFont="1" applyFill="1" applyBorder="1" applyAlignment="1">
      <alignment/>
    </xf>
    <xf numFmtId="196" fontId="0" fillId="16" borderId="68" xfId="101" applyNumberFormat="1" applyFont="1" applyFill="1" applyBorder="1" applyAlignment="1">
      <alignment/>
    </xf>
    <xf numFmtId="0" fontId="0" fillId="0" borderId="32" xfId="0" applyBorder="1" applyAlignment="1">
      <alignment/>
    </xf>
    <xf numFmtId="196" fontId="0" fillId="16" borderId="69" xfId="101" applyNumberFormat="1" applyFont="1" applyFill="1" applyBorder="1" applyAlignment="1">
      <alignment/>
    </xf>
    <xf numFmtId="196" fontId="0" fillId="16" borderId="70" xfId="101" applyNumberFormat="1" applyFont="1" applyFill="1" applyBorder="1" applyAlignment="1">
      <alignment/>
    </xf>
    <xf numFmtId="196" fontId="0" fillId="16" borderId="71" xfId="101" applyNumberFormat="1" applyFont="1" applyFill="1" applyBorder="1" applyAlignment="1">
      <alignment/>
    </xf>
    <xf numFmtId="0" fontId="6" fillId="16" borderId="19" xfId="0" applyFont="1" applyFill="1" applyBorder="1" applyAlignment="1">
      <alignment/>
    </xf>
    <xf numFmtId="197" fontId="0" fillId="16" borderId="20" xfId="0" applyNumberFormat="1" applyFill="1" applyBorder="1" applyAlignment="1">
      <alignment/>
    </xf>
    <xf numFmtId="0" fontId="6" fillId="16" borderId="24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192" fontId="0" fillId="16" borderId="42" xfId="69" applyNumberFormat="1" applyFont="1" applyFill="1" applyBorder="1" applyAlignment="1">
      <alignment horizontal="center"/>
    </xf>
    <xf numFmtId="192" fontId="0" fillId="16" borderId="72" xfId="69" applyNumberFormat="1" applyFont="1" applyFill="1" applyBorder="1" applyAlignment="1">
      <alignment horizontal="center"/>
    </xf>
    <xf numFmtId="192" fontId="0" fillId="16" borderId="31" xfId="69" applyNumberFormat="1" applyFont="1" applyFill="1" applyBorder="1" applyAlignment="1">
      <alignment horizontal="center"/>
    </xf>
    <xf numFmtId="0" fontId="6" fillId="0" borderId="73" xfId="0" applyFont="1" applyBorder="1" applyAlignment="1">
      <alignment horizontal="center"/>
    </xf>
    <xf numFmtId="10" fontId="0" fillId="16" borderId="31" xfId="101" applyNumberFormat="1" applyFont="1" applyFill="1" applyBorder="1" applyAlignment="1">
      <alignment horizontal="center"/>
    </xf>
    <xf numFmtId="10" fontId="0" fillId="16" borderId="39" xfId="101" applyNumberFormat="1" applyFont="1" applyFill="1" applyBorder="1" applyAlignment="1">
      <alignment horizontal="center"/>
    </xf>
    <xf numFmtId="0" fontId="12" fillId="0" borderId="67" xfId="0" applyFont="1" applyFill="1" applyBorder="1" applyAlignment="1" applyProtection="1">
      <alignment horizontal="center"/>
      <protection locked="0"/>
    </xf>
    <xf numFmtId="2" fontId="12" fillId="0" borderId="74" xfId="0" applyNumberFormat="1" applyFont="1" applyFill="1" applyBorder="1" applyAlignment="1" applyProtection="1">
      <alignment horizontal="center"/>
      <protection locked="0"/>
    </xf>
    <xf numFmtId="2" fontId="12" fillId="50" borderId="25" xfId="0" applyNumberFormat="1" applyFont="1" applyFill="1" applyBorder="1" applyAlignment="1" applyProtection="1">
      <alignment horizontal="center"/>
      <protection locked="0"/>
    </xf>
    <xf numFmtId="2" fontId="12" fillId="50" borderId="74" xfId="0" applyNumberFormat="1" applyFont="1" applyFill="1" applyBorder="1" applyAlignment="1" applyProtection="1">
      <alignment horizontal="center"/>
      <protection locked="0"/>
    </xf>
    <xf numFmtId="2" fontId="12" fillId="50" borderId="48" xfId="0" applyNumberFormat="1" applyFont="1" applyFill="1" applyBorder="1" applyAlignment="1" applyProtection="1">
      <alignment horizontal="center"/>
      <protection locked="0"/>
    </xf>
    <xf numFmtId="2" fontId="12" fillId="50" borderId="36" xfId="0" applyNumberFormat="1" applyFont="1" applyFill="1" applyBorder="1" applyAlignment="1" applyProtection="1">
      <alignment horizontal="center"/>
      <protection locked="0"/>
    </xf>
    <xf numFmtId="0" fontId="11" fillId="0" borderId="67" xfId="0" applyFont="1" applyFill="1" applyBorder="1" applyAlignment="1" applyProtection="1">
      <alignment horizontal="center"/>
      <protection locked="0"/>
    </xf>
    <xf numFmtId="2" fontId="11" fillId="0" borderId="68" xfId="0" applyNumberFormat="1" applyFont="1" applyFill="1" applyBorder="1" applyAlignment="1" applyProtection="1">
      <alignment horizontal="center"/>
      <protection locked="0"/>
    </xf>
    <xf numFmtId="0" fontId="11" fillId="0" borderId="74" xfId="0" applyFont="1" applyFill="1" applyBorder="1" applyAlignment="1" applyProtection="1">
      <alignment horizontal="center"/>
      <protection locked="0"/>
    </xf>
    <xf numFmtId="0" fontId="12" fillId="3" borderId="29" xfId="0" applyFont="1" applyFill="1" applyBorder="1" applyAlignment="1" applyProtection="1">
      <alignment horizontal="center"/>
      <protection locked="0"/>
    </xf>
    <xf numFmtId="2" fontId="12" fillId="3" borderId="25" xfId="0" applyNumberFormat="1" applyFont="1" applyFill="1" applyBorder="1" applyAlignment="1" applyProtection="1">
      <alignment horizontal="center"/>
      <protection locked="0"/>
    </xf>
    <xf numFmtId="0" fontId="12" fillId="3" borderId="67" xfId="0" applyFont="1" applyFill="1" applyBorder="1" applyAlignment="1" applyProtection="1">
      <alignment horizontal="center"/>
      <protection locked="0"/>
    </xf>
    <xf numFmtId="2" fontId="12" fillId="3" borderId="74" xfId="0" applyNumberFormat="1" applyFont="1" applyFill="1" applyBorder="1" applyAlignment="1" applyProtection="1">
      <alignment horizontal="center"/>
      <protection locked="0"/>
    </xf>
    <xf numFmtId="2" fontId="12" fillId="50" borderId="37" xfId="0" applyNumberFormat="1" applyFont="1" applyFill="1" applyBorder="1" applyAlignment="1" applyProtection="1">
      <alignment horizontal="center"/>
      <protection locked="0"/>
    </xf>
    <xf numFmtId="10" fontId="0" fillId="16" borderId="42" xfId="101" applyNumberFormat="1" applyFont="1" applyFill="1" applyBorder="1" applyAlignment="1">
      <alignment horizontal="center"/>
    </xf>
    <xf numFmtId="10" fontId="0" fillId="16" borderId="35" xfId="101" applyNumberFormat="1" applyFont="1" applyFill="1" applyBorder="1" applyAlignment="1">
      <alignment horizontal="center"/>
    </xf>
    <xf numFmtId="178" fontId="12" fillId="0" borderId="39" xfId="0" applyNumberFormat="1" applyFont="1" applyFill="1" applyBorder="1" applyAlignment="1" applyProtection="1">
      <alignment/>
      <protection locked="0"/>
    </xf>
    <xf numFmtId="178" fontId="12" fillId="0" borderId="40" xfId="0" applyNumberFormat="1" applyFont="1" applyFill="1" applyBorder="1" applyAlignment="1" applyProtection="1">
      <alignment/>
      <protection locked="0"/>
    </xf>
    <xf numFmtId="0" fontId="11" fillId="0" borderId="31" xfId="0" applyFont="1" applyFill="1" applyBorder="1" applyAlignment="1" applyProtection="1">
      <alignment horizontal="center"/>
      <protection locked="0"/>
    </xf>
    <xf numFmtId="0" fontId="11" fillId="0" borderId="30" xfId="0" applyFont="1" applyFill="1" applyBorder="1" applyAlignment="1" applyProtection="1">
      <alignment horizontal="center"/>
      <protection locked="0"/>
    </xf>
    <xf numFmtId="178" fontId="12" fillId="0" borderId="57" xfId="0" applyNumberFormat="1" applyFont="1" applyFill="1" applyBorder="1" applyAlignment="1" applyProtection="1">
      <alignment horizontal="center"/>
      <protection locked="0"/>
    </xf>
    <xf numFmtId="178" fontId="12" fillId="0" borderId="49" xfId="0" applyNumberFormat="1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38" xfId="0" applyFont="1" applyFill="1" applyBorder="1" applyAlignment="1" applyProtection="1">
      <alignment horizontal="center"/>
      <protection locked="0"/>
    </xf>
    <xf numFmtId="178" fontId="12" fillId="0" borderId="75" xfId="0" applyNumberFormat="1" applyFont="1" applyFill="1" applyBorder="1" applyAlignment="1" applyProtection="1">
      <alignment horizontal="center"/>
      <protection locked="0"/>
    </xf>
    <xf numFmtId="178" fontId="12" fillId="0" borderId="44" xfId="0" applyNumberFormat="1" applyFont="1" applyFill="1" applyBorder="1" applyAlignment="1" applyProtection="1">
      <alignment horizontal="center"/>
      <protection locked="0"/>
    </xf>
    <xf numFmtId="178" fontId="12" fillId="3" borderId="31" xfId="0" applyNumberFormat="1" applyFont="1" applyFill="1" applyBorder="1" applyAlignment="1" applyProtection="1">
      <alignment horizontal="center"/>
      <protection locked="0"/>
    </xf>
    <xf numFmtId="178" fontId="12" fillId="3" borderId="30" xfId="0" applyNumberFormat="1" applyFont="1" applyFill="1" applyBorder="1" applyAlignment="1" applyProtection="1">
      <alignment horizontal="center"/>
      <protection locked="0"/>
    </xf>
    <xf numFmtId="178" fontId="12" fillId="3" borderId="76" xfId="0" applyNumberFormat="1" applyFont="1" applyFill="1" applyBorder="1" applyAlignment="1" applyProtection="1">
      <alignment horizontal="center"/>
      <protection locked="0"/>
    </xf>
    <xf numFmtId="178" fontId="12" fillId="3" borderId="77" xfId="0" applyNumberFormat="1" applyFont="1" applyFill="1" applyBorder="1" applyAlignment="1" applyProtection="1">
      <alignment horizontal="center"/>
      <protection locked="0"/>
    </xf>
  </cellXfs>
  <cellStyles count="9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3" xfId="72"/>
    <cellStyle name="Currency" xfId="73"/>
    <cellStyle name="Currency [0]" xfId="74"/>
    <cellStyle name="Explanatory Text" xfId="75"/>
    <cellStyle name="Explanatory Text 2" xfId="76"/>
    <cellStyle name="Followed Hyperlink" xfId="77"/>
    <cellStyle name="Good" xfId="78"/>
    <cellStyle name="Good 2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yperlink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3" xfId="96"/>
    <cellStyle name="Note" xfId="97"/>
    <cellStyle name="Note 2" xfId="98"/>
    <cellStyle name="Output" xfId="99"/>
    <cellStyle name="Output 2" xfId="100"/>
    <cellStyle name="Percent" xfId="101"/>
    <cellStyle name="Percent 2" xfId="102"/>
    <cellStyle name="Percent 3" xfId="103"/>
    <cellStyle name="Title" xfId="104"/>
    <cellStyle name="Title 2" xfId="105"/>
    <cellStyle name="Total" xfId="106"/>
    <cellStyle name="Total 2" xfId="107"/>
    <cellStyle name="Warning Text" xfId="108"/>
    <cellStyle name="Warning Text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25"/>
          <c:w val="0.91975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19-Dec-2013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9798709"/>
        <c:axId val="60274354"/>
      </c:lineChart>
      <c:catAx>
        <c:axId val="97987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7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0274354"/>
        <c:crosses val="autoZero"/>
        <c:auto val="1"/>
        <c:lblOffset val="100"/>
        <c:tickLblSkip val="1"/>
        <c:noMultiLvlLbl val="0"/>
      </c:catAx>
      <c:valAx>
        <c:axId val="602743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2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7987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"/>
          <c:y val="0.18825"/>
          <c:w val="0.2075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467600" y="142875"/>
        <a:ext cx="70199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266700</xdr:colOff>
      <xdr:row>5</xdr:row>
      <xdr:rowOff>9525</xdr:rowOff>
    </xdr:to>
    <xdr:pic>
      <xdr:nvPicPr>
        <xdr:cNvPr id="2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1925"/>
          <a:ext cx="3924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465"/>
  <sheetViews>
    <sheetView showGridLines="0" tabSelected="1" zoomScalePageLayoutView="0" workbookViewId="0" topLeftCell="A10">
      <selection activeCell="AB21" sqref="AB21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3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9.33203125" style="6" customWidth="1"/>
    <col min="19" max="19" width="34.33203125" style="6" customWidth="1"/>
    <col min="20" max="20" width="21.66015625" style="6" bestFit="1" customWidth="1"/>
    <col min="21" max="21" width="9.16015625" style="6" customWidth="1"/>
    <col min="22" max="22" width="14.5" style="6" customWidth="1"/>
    <col min="23" max="23" width="16.83203125" style="6" customWidth="1"/>
    <col min="24" max="24" width="13" style="6" bestFit="1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8.5" style="6" bestFit="1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9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spans="1:2" ht="12.75">
      <c r="A7" s="2" t="s">
        <v>1</v>
      </c>
      <c r="B7" s="7"/>
    </row>
    <row r="8" spans="1:2" ht="12.75">
      <c r="A8" s="8"/>
      <c r="B8" s="7"/>
    </row>
    <row r="9" spans="1:2" ht="12.75">
      <c r="A9" s="3" t="s">
        <v>2</v>
      </c>
      <c r="B9" s="7"/>
    </row>
    <row r="10" spans="1:7" ht="12.75">
      <c r="A10" s="3" t="s">
        <v>3</v>
      </c>
      <c r="G10" s="1"/>
    </row>
    <row r="11" ht="12.75">
      <c r="A11" s="3" t="s">
        <v>4</v>
      </c>
    </row>
    <row r="12" ht="12.75">
      <c r="A12" s="3" t="s">
        <v>5</v>
      </c>
    </row>
    <row r="13" ht="12.75">
      <c r="A13" s="3" t="s">
        <v>6</v>
      </c>
    </row>
    <row r="14" ht="12.75">
      <c r="A14" s="3" t="s">
        <v>7</v>
      </c>
    </row>
    <row r="18" ht="12.75">
      <c r="E18" s="6" t="s">
        <v>8</v>
      </c>
    </row>
    <row r="20" ht="12.75">
      <c r="A20" s="9" t="s">
        <v>55</v>
      </c>
    </row>
    <row r="21" ht="12.75">
      <c r="A21" s="5"/>
    </row>
    <row r="22" ht="12.75">
      <c r="A22" s="5" t="s">
        <v>41</v>
      </c>
    </row>
    <row r="23" spans="1:7" ht="12.75">
      <c r="A23" s="5" t="s">
        <v>56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6" ht="13.5" thickBot="1">
      <c r="A25" s="86" t="s">
        <v>42</v>
      </c>
      <c r="B25" s="87">
        <v>41430</v>
      </c>
      <c r="C25" s="88"/>
      <c r="D25" s="89"/>
      <c r="E25" s="90"/>
      <c r="F25" s="90"/>
      <c r="G25" s="90"/>
      <c r="J25" s="20" t="s">
        <v>57</v>
      </c>
      <c r="K25" s="22"/>
      <c r="L25"/>
      <c r="M25"/>
      <c r="N25"/>
      <c r="O25"/>
      <c r="P25"/>
      <c r="Q25"/>
      <c r="R25"/>
      <c r="S25" s="18" t="s">
        <v>24</v>
      </c>
      <c r="T25" s="19"/>
      <c r="U25"/>
      <c r="V25" s="53" t="s">
        <v>33</v>
      </c>
      <c r="W25" s="19"/>
      <c r="Y25" s="18" t="s">
        <v>23</v>
      </c>
      <c r="Z25" s="67"/>
      <c r="AA25" s="67"/>
      <c r="AB25" s="67"/>
      <c r="AC25" s="19"/>
      <c r="AE25" s="20" t="s">
        <v>22</v>
      </c>
      <c r="AF25" s="21"/>
      <c r="AG25" s="22"/>
      <c r="AI25" s="53" t="s">
        <v>34</v>
      </c>
      <c r="AJ25" s="19"/>
    </row>
    <row r="26" spans="1:36" ht="13.5" thickBot="1">
      <c r="A26" s="91" t="s">
        <v>0</v>
      </c>
      <c r="B26" s="92" t="s">
        <v>40</v>
      </c>
      <c r="C26" s="93"/>
      <c r="D26" s="94"/>
      <c r="E26" s="90"/>
      <c r="F26" s="90"/>
      <c r="G26" s="90"/>
      <c r="J26" s="192" t="s">
        <v>0</v>
      </c>
      <c r="K26" s="193"/>
      <c r="L26" s="57" t="s">
        <v>9</v>
      </c>
      <c r="M26" s="57" t="s">
        <v>10</v>
      </c>
      <c r="N26" s="57" t="s">
        <v>11</v>
      </c>
      <c r="O26" s="57" t="s">
        <v>12</v>
      </c>
      <c r="P26" s="58" t="s">
        <v>13</v>
      </c>
      <c r="Q26" s="59" t="s">
        <v>14</v>
      </c>
      <c r="R26"/>
      <c r="S26" s="23" t="s">
        <v>15</v>
      </c>
      <c r="T26" s="24" t="s">
        <v>16</v>
      </c>
      <c r="U26"/>
      <c r="V26" s="54"/>
      <c r="W26" s="33"/>
      <c r="Y26" s="68"/>
      <c r="Z26" s="63"/>
      <c r="AA26" s="64" t="str">
        <f>A20</f>
        <v>05-June-2013</v>
      </c>
      <c r="AB26" s="65"/>
      <c r="AC26" s="69"/>
      <c r="AE26" s="25" t="s">
        <v>17</v>
      </c>
      <c r="AF26" s="39" t="str">
        <f>A20</f>
        <v>05-June-2013</v>
      </c>
      <c r="AG26" s="26"/>
      <c r="AI26" s="54"/>
      <c r="AJ26" s="33"/>
    </row>
    <row r="27" spans="1:36" ht="13.5" thickBot="1">
      <c r="A27" s="95" t="s">
        <v>43</v>
      </c>
      <c r="B27" s="96">
        <v>41445</v>
      </c>
      <c r="C27" s="93"/>
      <c r="D27" s="97"/>
      <c r="E27" s="83"/>
      <c r="F27" s="98" t="s">
        <v>44</v>
      </c>
      <c r="G27" s="99" t="s">
        <v>45</v>
      </c>
      <c r="J27" s="188" t="s">
        <v>40</v>
      </c>
      <c r="K27" s="189"/>
      <c r="L27" s="176"/>
      <c r="M27" s="176"/>
      <c r="N27" s="176"/>
      <c r="O27" s="176"/>
      <c r="P27" s="177"/>
      <c r="Q27" s="178"/>
      <c r="R27"/>
      <c r="S27" s="27">
        <v>41416</v>
      </c>
      <c r="T27" s="38" t="str">
        <f>A20</f>
        <v>05-June-2013</v>
      </c>
      <c r="U27"/>
      <c r="V27" s="167" t="s">
        <v>31</v>
      </c>
      <c r="W27" s="56" t="s">
        <v>32</v>
      </c>
      <c r="Y27" s="150" t="s">
        <v>26</v>
      </c>
      <c r="Z27" s="151" t="s">
        <v>25</v>
      </c>
      <c r="AA27" s="151" t="s">
        <v>27</v>
      </c>
      <c r="AB27" s="151" t="s">
        <v>21</v>
      </c>
      <c r="AC27" s="155"/>
      <c r="AE27" s="145" t="s">
        <v>18</v>
      </c>
      <c r="AF27" s="146" t="s">
        <v>19</v>
      </c>
      <c r="AG27" s="147" t="s">
        <v>20</v>
      </c>
      <c r="AI27" s="55" t="s">
        <v>35</v>
      </c>
      <c r="AJ27" s="56" t="s">
        <v>36</v>
      </c>
    </row>
    <row r="28" spans="1:256" ht="12.75">
      <c r="A28" s="100" t="s">
        <v>46</v>
      </c>
      <c r="B28" s="101">
        <v>25500</v>
      </c>
      <c r="C28" s="92" t="s">
        <v>47</v>
      </c>
      <c r="D28" s="102">
        <v>31.36</v>
      </c>
      <c r="E28" s="83"/>
      <c r="F28" s="113">
        <v>0.6995884773662552</v>
      </c>
      <c r="G28" s="111">
        <v>12.36</v>
      </c>
      <c r="J28" s="74">
        <v>41445</v>
      </c>
      <c r="K28" s="75"/>
      <c r="L28" s="28">
        <v>36388</v>
      </c>
      <c r="M28" s="28">
        <v>36420</v>
      </c>
      <c r="N28" s="28">
        <v>36430</v>
      </c>
      <c r="O28" s="28">
        <v>36425</v>
      </c>
      <c r="P28" s="172">
        <v>19</v>
      </c>
      <c r="Q28" s="29">
        <v>19</v>
      </c>
      <c r="R28" s="40"/>
      <c r="S28" s="184">
        <v>0.14414652216740362</v>
      </c>
      <c r="T28" s="184">
        <v>0.17109439824378594</v>
      </c>
      <c r="U28" s="30"/>
      <c r="V28" s="168">
        <v>0.8757186251169766</v>
      </c>
      <c r="W28" s="52">
        <v>1.0400053595351255</v>
      </c>
      <c r="Y28" s="152">
        <v>-0.5616168178166104</v>
      </c>
      <c r="Z28" s="153">
        <v>0.08840267616479716</v>
      </c>
      <c r="AA28" s="156">
        <v>0.661843122620869</v>
      </c>
      <c r="AB28" s="159" t="s">
        <v>28</v>
      </c>
      <c r="AC28" s="160">
        <v>0.012273295034765777</v>
      </c>
      <c r="AE28" s="47">
        <v>0.8</v>
      </c>
      <c r="AF28" s="48">
        <v>-0.989999999982764</v>
      </c>
      <c r="AG28" s="49">
        <v>0.6719761877680916</v>
      </c>
      <c r="AI28" s="165">
        <v>9</v>
      </c>
      <c r="AJ28" s="164">
        <v>6</v>
      </c>
      <c r="IU28" s="41">
        <f aca="true" t="shared" si="0" ref="IU28:IU36">D62-$D$66</f>
        <v>8.170000000000002</v>
      </c>
      <c r="IV28" s="6" t="b">
        <f>IU28=G62</f>
        <v>1</v>
      </c>
    </row>
    <row r="29" spans="1:256" ht="12.75">
      <c r="A29" s="100" t="s">
        <v>48</v>
      </c>
      <c r="B29" s="101">
        <v>29150</v>
      </c>
      <c r="C29" s="92" t="s">
        <v>47</v>
      </c>
      <c r="D29" s="102">
        <v>27.06</v>
      </c>
      <c r="E29" s="83"/>
      <c r="F29" s="114">
        <v>0.7997256515775034</v>
      </c>
      <c r="G29" s="102">
        <v>8.06</v>
      </c>
      <c r="J29" s="74">
        <v>41536</v>
      </c>
      <c r="K29" s="75"/>
      <c r="L29" s="28">
        <v>36388</v>
      </c>
      <c r="M29" s="28">
        <v>36431</v>
      </c>
      <c r="N29" s="28">
        <v>36479</v>
      </c>
      <c r="O29" s="28">
        <v>36455</v>
      </c>
      <c r="P29" s="172">
        <v>18.25</v>
      </c>
      <c r="Q29" s="29">
        <v>18</v>
      </c>
      <c r="R29"/>
      <c r="S29" s="52">
        <v>0.1492247499343935</v>
      </c>
      <c r="T29" s="52">
        <v>0.16715027083330078</v>
      </c>
      <c r="U29" s="30"/>
      <c r="V29" s="168">
        <v>0.8973740791332134</v>
      </c>
      <c r="W29" s="52">
        <v>1.0677694718066646</v>
      </c>
      <c r="Y29" s="71">
        <v>-0.4298644983147065</v>
      </c>
      <c r="Z29" s="66">
        <v>0.07583417310534825</v>
      </c>
      <c r="AA29" s="157">
        <v>0.5249477446624893</v>
      </c>
      <c r="AB29" s="161" t="s">
        <v>29</v>
      </c>
      <c r="AC29" s="72">
        <v>0.16975072741605465</v>
      </c>
      <c r="AE29" s="31">
        <v>0.8</v>
      </c>
      <c r="AF29" s="34">
        <v>-0.9899999999965279</v>
      </c>
      <c r="AG29" s="35">
        <v>0.4850402162003319</v>
      </c>
      <c r="AI29" s="166">
        <v>24</v>
      </c>
      <c r="AJ29" s="73">
        <v>0</v>
      </c>
      <c r="IU29" s="42">
        <f t="shared" si="0"/>
        <v>5.289999999999999</v>
      </c>
      <c r="IV29" s="6" t="b">
        <f>IU29=G63</f>
        <v>1</v>
      </c>
    </row>
    <row r="30" spans="1:256" ht="12.75">
      <c r="A30" s="100" t="s">
        <v>48</v>
      </c>
      <c r="B30" s="101">
        <v>32800</v>
      </c>
      <c r="C30" s="92" t="s">
        <v>47</v>
      </c>
      <c r="D30" s="102">
        <v>22.94</v>
      </c>
      <c r="E30" s="83"/>
      <c r="F30" s="114">
        <v>0.8998628257887518</v>
      </c>
      <c r="G30" s="102">
        <v>3.94</v>
      </c>
      <c r="J30" s="74">
        <v>41627</v>
      </c>
      <c r="K30" s="75"/>
      <c r="L30" s="170">
        <v>36388</v>
      </c>
      <c r="M30" s="170">
        <v>36681</v>
      </c>
      <c r="N30" s="170">
        <v>36789</v>
      </c>
      <c r="O30" s="170">
        <v>36735</v>
      </c>
      <c r="P30" s="173">
        <v>17.5</v>
      </c>
      <c r="Q30" s="171">
        <v>17.5</v>
      </c>
      <c r="R30"/>
      <c r="S30" s="52">
        <v>0.15131689979491697</v>
      </c>
      <c r="T30" s="52">
        <v>0.1658924652272455</v>
      </c>
      <c r="U30" s="30"/>
      <c r="V30" s="168">
        <v>0.9210378079891781</v>
      </c>
      <c r="W30" s="52">
        <v>1.016966212419895</v>
      </c>
      <c r="Y30" s="71">
        <v>-0.39420947350461344</v>
      </c>
      <c r="Z30" s="66">
        <v>0.07215971432591432</v>
      </c>
      <c r="AA30" s="157">
        <v>0.4869918937382261</v>
      </c>
      <c r="AB30" s="162"/>
      <c r="AC30" s="70"/>
      <c r="AE30" s="31">
        <v>0.8</v>
      </c>
      <c r="AF30" s="34">
        <v>-0.989999999992707</v>
      </c>
      <c r="AG30" s="35">
        <v>0.43345500262981557</v>
      </c>
      <c r="AI30" s="166">
        <v>17</v>
      </c>
      <c r="AJ30" s="73">
        <v>0</v>
      </c>
      <c r="IU30" s="42">
        <f t="shared" si="0"/>
        <v>2.59</v>
      </c>
      <c r="IV30" s="6" t="b">
        <f>IU30=G64</f>
        <v>1</v>
      </c>
    </row>
    <row r="31" spans="1:256" ht="12.75">
      <c r="A31" s="100" t="s">
        <v>48</v>
      </c>
      <c r="B31" s="101">
        <v>34600</v>
      </c>
      <c r="C31" s="92" t="s">
        <v>47</v>
      </c>
      <c r="D31" s="102">
        <v>20.98</v>
      </c>
      <c r="E31" s="83"/>
      <c r="F31" s="114">
        <v>0.9492455418381345</v>
      </c>
      <c r="G31" s="102">
        <v>1.98</v>
      </c>
      <c r="J31" s="74">
        <v>41718</v>
      </c>
      <c r="K31" s="75"/>
      <c r="L31" s="28">
        <v>36388</v>
      </c>
      <c r="M31" s="28">
        <v>36869</v>
      </c>
      <c r="N31" s="28">
        <v>37057</v>
      </c>
      <c r="O31" s="28">
        <v>36963</v>
      </c>
      <c r="P31" s="172">
        <v>17.75</v>
      </c>
      <c r="Q31" s="29">
        <v>16.75</v>
      </c>
      <c r="R31"/>
      <c r="S31" s="52">
        <v>0.15266456225725214</v>
      </c>
      <c r="T31" s="52">
        <v>0.16512429833904402</v>
      </c>
      <c r="U31" s="30"/>
      <c r="V31" s="168">
        <v>0.8074497256811778</v>
      </c>
      <c r="W31" s="52">
        <v>1.0464205665355248</v>
      </c>
      <c r="Y31" s="71">
        <v>-0.37378402365175867</v>
      </c>
      <c r="Z31" s="66">
        <v>0.06999079041760511</v>
      </c>
      <c r="AA31" s="157">
        <v>0.46504389243833977</v>
      </c>
      <c r="AB31" s="162"/>
      <c r="AC31" s="70"/>
      <c r="AE31" s="31">
        <v>0.8</v>
      </c>
      <c r="AF31" s="34">
        <v>-0.9897362629588247</v>
      </c>
      <c r="AG31" s="35">
        <v>0.4038919949917872</v>
      </c>
      <c r="AI31" s="166">
        <v>81</v>
      </c>
      <c r="AJ31" s="73">
        <v>5</v>
      </c>
      <c r="IU31" s="42">
        <f t="shared" si="0"/>
        <v>1.2800000000000011</v>
      </c>
      <c r="IV31" s="6" t="b">
        <f>ROUND(IU31,2)=G65</f>
        <v>1</v>
      </c>
    </row>
    <row r="32" spans="1:256" ht="12.75">
      <c r="A32" s="100" t="s">
        <v>48</v>
      </c>
      <c r="B32" s="101">
        <v>36450</v>
      </c>
      <c r="C32" s="92" t="s">
        <v>47</v>
      </c>
      <c r="D32" s="102">
        <v>19</v>
      </c>
      <c r="E32" s="83"/>
      <c r="F32" s="114">
        <v>1</v>
      </c>
      <c r="G32" s="102">
        <v>0</v>
      </c>
      <c r="J32" s="74">
        <v>41809</v>
      </c>
      <c r="K32" s="75"/>
      <c r="L32" s="28">
        <v>36388</v>
      </c>
      <c r="M32" s="28">
        <v>36820</v>
      </c>
      <c r="N32" s="28">
        <v>37121</v>
      </c>
      <c r="O32" s="28">
        <v>36971</v>
      </c>
      <c r="P32" s="172">
        <v>16.25</v>
      </c>
      <c r="Q32" s="29">
        <v>16.25</v>
      </c>
      <c r="R32"/>
      <c r="S32" s="52">
        <v>0.15366318142197052</v>
      </c>
      <c r="T32" s="52">
        <v>0.16457045325093742</v>
      </c>
      <c r="U32" s="30"/>
      <c r="V32" s="168">
        <v>0.9472992398897939</v>
      </c>
      <c r="W32" s="52">
        <v>0.9837804924212691</v>
      </c>
      <c r="Y32" s="71">
        <v>-0.35966186054338595</v>
      </c>
      <c r="Z32" s="66">
        <v>0.0684615263332636</v>
      </c>
      <c r="AA32" s="157">
        <v>0.4497758219636008</v>
      </c>
      <c r="AB32" s="162"/>
      <c r="AC32" s="70"/>
      <c r="AE32" s="31">
        <v>0.8</v>
      </c>
      <c r="AF32" s="34">
        <v>-0.9861790328674853</v>
      </c>
      <c r="AG32" s="35">
        <v>0.3869230576237768</v>
      </c>
      <c r="AI32" s="166">
        <v>6</v>
      </c>
      <c r="AJ32" s="73">
        <v>0</v>
      </c>
      <c r="IU32" s="42">
        <f t="shared" si="0"/>
        <v>0</v>
      </c>
      <c r="IV32" s="6" t="b">
        <f>IU32=G66</f>
        <v>1</v>
      </c>
    </row>
    <row r="33" spans="1:256" ht="12.75">
      <c r="A33" s="100" t="s">
        <v>48</v>
      </c>
      <c r="B33" s="101">
        <v>38250</v>
      </c>
      <c r="C33" s="92" t="s">
        <v>47</v>
      </c>
      <c r="D33" s="102">
        <v>17.12</v>
      </c>
      <c r="E33" s="83"/>
      <c r="F33" s="114">
        <v>1.0493827160493827</v>
      </c>
      <c r="G33" s="102">
        <v>-1.88</v>
      </c>
      <c r="J33" s="74">
        <v>41900</v>
      </c>
      <c r="K33" s="75"/>
      <c r="L33" s="28">
        <v>36388</v>
      </c>
      <c r="M33" s="28">
        <v>36795</v>
      </c>
      <c r="N33" s="28">
        <v>37221</v>
      </c>
      <c r="O33" s="28">
        <v>37008</v>
      </c>
      <c r="P33" s="172">
        <v>17.75</v>
      </c>
      <c r="Q33" s="29">
        <v>17.75</v>
      </c>
      <c r="R33"/>
      <c r="S33" s="52">
        <v>0.1544579712811541</v>
      </c>
      <c r="T33" s="52">
        <v>0.1641373948909639</v>
      </c>
      <c r="U33" s="30"/>
      <c r="V33" s="168" t="s">
        <v>54</v>
      </c>
      <c r="W33" s="52" t="s">
        <v>54</v>
      </c>
      <c r="Y33" s="81">
        <v>-0.34896075277303756</v>
      </c>
      <c r="Z33" s="82">
        <v>0.06728560131324278</v>
      </c>
      <c r="AA33" s="158">
        <v>0.4381532468997556</v>
      </c>
      <c r="AB33" s="162"/>
      <c r="AC33" s="70"/>
      <c r="AE33" s="31">
        <v>0.8</v>
      </c>
      <c r="AF33" s="34">
        <v>-0.9831015333858915</v>
      </c>
      <c r="AG33" s="35">
        <v>0.3742269101429708</v>
      </c>
      <c r="AI33" s="166">
        <v>0</v>
      </c>
      <c r="AJ33" s="73">
        <v>0</v>
      </c>
      <c r="IU33" s="42">
        <f t="shared" si="0"/>
        <v>-1.2100000000000009</v>
      </c>
      <c r="IV33" s="6" t="b">
        <f>ROUND(IU33,2)=G67</f>
        <v>1</v>
      </c>
    </row>
    <row r="34" spans="1:256" ht="12.75">
      <c r="A34" s="100" t="s">
        <v>48</v>
      </c>
      <c r="B34" s="101">
        <v>40050</v>
      </c>
      <c r="C34" s="92" t="s">
        <v>47</v>
      </c>
      <c r="D34" s="102">
        <v>15.29</v>
      </c>
      <c r="E34" s="83"/>
      <c r="F34" s="114">
        <v>1.0987654320987654</v>
      </c>
      <c r="G34" s="102">
        <v>-3.71</v>
      </c>
      <c r="J34" s="74">
        <v>41991</v>
      </c>
      <c r="K34" s="75"/>
      <c r="L34" s="28">
        <v>36388</v>
      </c>
      <c r="M34" s="28">
        <v>36770</v>
      </c>
      <c r="N34" s="28">
        <v>37271</v>
      </c>
      <c r="O34" s="28">
        <v>37021</v>
      </c>
      <c r="P34" s="172">
        <v>17.25</v>
      </c>
      <c r="Q34" s="29">
        <v>17.25</v>
      </c>
      <c r="R34"/>
      <c r="S34" s="52">
        <v>0.15511879019402186</v>
      </c>
      <c r="T34" s="52">
        <v>0.16378193032885693</v>
      </c>
      <c r="U34" s="30"/>
      <c r="V34" s="168"/>
      <c r="W34" s="52"/>
      <c r="Y34" s="71">
        <v>-0.3403950949228474</v>
      </c>
      <c r="Z34" s="66">
        <v>0.06633321537081671</v>
      </c>
      <c r="AA34" s="157">
        <v>0.42881579130172215</v>
      </c>
      <c r="AB34" s="163"/>
      <c r="AC34" s="155"/>
      <c r="AE34" s="31">
        <v>0.8</v>
      </c>
      <c r="AF34" s="34">
        <v>-0.9804176217058844</v>
      </c>
      <c r="AG34" s="35">
        <v>0.36417369741412026</v>
      </c>
      <c r="AI34" s="166">
        <v>0</v>
      </c>
      <c r="AJ34" s="73">
        <v>0</v>
      </c>
      <c r="IU34" s="42">
        <f t="shared" si="0"/>
        <v>-2.41</v>
      </c>
      <c r="IV34" s="6" t="b">
        <f>IU34=G68</f>
        <v>1</v>
      </c>
    </row>
    <row r="35" spans="1:256" ht="12.75">
      <c r="A35" s="100" t="s">
        <v>48</v>
      </c>
      <c r="B35" s="101">
        <v>43700</v>
      </c>
      <c r="C35" s="92" t="s">
        <v>47</v>
      </c>
      <c r="D35" s="102">
        <v>11.7</v>
      </c>
      <c r="E35" s="83"/>
      <c r="F35" s="114">
        <v>1.1989026063100137</v>
      </c>
      <c r="G35" s="102">
        <v>-7.3</v>
      </c>
      <c r="J35" s="74">
        <v>42173</v>
      </c>
      <c r="K35" s="75"/>
      <c r="L35" s="28">
        <v>36388</v>
      </c>
      <c r="M35" s="28">
        <v>37070</v>
      </c>
      <c r="N35" s="28">
        <v>37171</v>
      </c>
      <c r="O35" s="28">
        <v>37121</v>
      </c>
      <c r="P35" s="172">
        <v>23</v>
      </c>
      <c r="Q35" s="29">
        <v>23</v>
      </c>
      <c r="R35"/>
      <c r="S35" s="52">
        <v>0.15617982121712207</v>
      </c>
      <c r="T35" s="52">
        <v>0.16321897590453324</v>
      </c>
      <c r="U35" s="30"/>
      <c r="V35" s="168"/>
      <c r="W35" s="52"/>
      <c r="Y35" s="148">
        <v>-0.32722146149941317</v>
      </c>
      <c r="Z35" s="149">
        <v>0.06484829884752898</v>
      </c>
      <c r="AA35" s="154">
        <v>0.41439363842086396</v>
      </c>
      <c r="AB35" s="162"/>
      <c r="AC35" s="70"/>
      <c r="AE35" s="31">
        <v>0.8</v>
      </c>
      <c r="AF35" s="34">
        <v>-0.9759605814619683</v>
      </c>
      <c r="AG35" s="35">
        <v>0.34894484517233376</v>
      </c>
      <c r="AI35" s="166">
        <v>0</v>
      </c>
      <c r="AJ35" s="73">
        <v>0</v>
      </c>
      <c r="IU35" s="42">
        <f t="shared" si="0"/>
        <v>-4.710000000000001</v>
      </c>
      <c r="IV35" s="6" t="b">
        <f>IU35=G69</f>
        <v>1</v>
      </c>
    </row>
    <row r="36" spans="1:256" ht="13.5" thickBot="1">
      <c r="A36" s="100" t="s">
        <v>49</v>
      </c>
      <c r="B36" s="101">
        <v>47350</v>
      </c>
      <c r="C36" s="92" t="s">
        <v>47</v>
      </c>
      <c r="D36" s="102">
        <v>8.28</v>
      </c>
      <c r="E36" s="83"/>
      <c r="F36" s="115">
        <v>1.299039780521262</v>
      </c>
      <c r="G36" s="112">
        <v>-10.72</v>
      </c>
      <c r="J36" s="50">
        <v>42719</v>
      </c>
      <c r="K36" s="51"/>
      <c r="L36" s="44">
        <v>36388</v>
      </c>
      <c r="M36" s="44">
        <v>37475</v>
      </c>
      <c r="N36" s="44">
        <v>37726</v>
      </c>
      <c r="O36" s="44">
        <v>37601</v>
      </c>
      <c r="P36" s="183">
        <v>33.5</v>
      </c>
      <c r="Q36" s="46">
        <v>33.5</v>
      </c>
      <c r="S36" s="143">
        <v>0.15829759600086218</v>
      </c>
      <c r="T36" s="185">
        <v>0.16212019789945617</v>
      </c>
      <c r="V36" s="169"/>
      <c r="W36" s="143"/>
      <c r="Y36" s="148">
        <v>-0.3028404506780126</v>
      </c>
      <c r="Z36" s="149">
        <v>0.062031095464693875</v>
      </c>
      <c r="AA36" s="154">
        <v>0.3874945012781318</v>
      </c>
      <c r="AB36" s="162"/>
      <c r="AC36" s="70"/>
      <c r="AE36" s="31">
        <v>0.8</v>
      </c>
      <c r="AF36" s="34">
        <v>-0.9758777176695544</v>
      </c>
      <c r="AG36" s="35">
        <v>0.36112796211665876</v>
      </c>
      <c r="AI36" s="166"/>
      <c r="AJ36" s="73"/>
      <c r="IU36" s="43">
        <f t="shared" si="0"/>
        <v>-6.83</v>
      </c>
      <c r="IV36" s="6" t="b">
        <f>ROUND(IU36,2)=G70</f>
        <v>1</v>
      </c>
    </row>
    <row r="37" spans="1:255" ht="13.5" thickBot="1">
      <c r="A37" s="95" t="s">
        <v>50</v>
      </c>
      <c r="B37" s="92">
        <v>36450</v>
      </c>
      <c r="C37" s="93"/>
      <c r="D37" s="103"/>
      <c r="E37" s="83"/>
      <c r="F37" s="90"/>
      <c r="G37" s="104">
        <v>23.08</v>
      </c>
      <c r="IU37" s="43"/>
    </row>
    <row r="38" spans="1:255" ht="13.5" thickBot="1">
      <c r="A38" s="95" t="s">
        <v>51</v>
      </c>
      <c r="B38" s="105">
        <v>19</v>
      </c>
      <c r="C38" s="93"/>
      <c r="D38" s="103"/>
      <c r="E38" s="83"/>
      <c r="F38" s="90"/>
      <c r="G38" s="90"/>
      <c r="J38" s="194" t="s">
        <v>30</v>
      </c>
      <c r="K38" s="195"/>
      <c r="L38" s="60" t="s">
        <v>9</v>
      </c>
      <c r="M38" s="60" t="s">
        <v>10</v>
      </c>
      <c r="N38" s="60" t="s">
        <v>11</v>
      </c>
      <c r="O38" s="60" t="s">
        <v>12</v>
      </c>
      <c r="P38" s="61" t="s">
        <v>13</v>
      </c>
      <c r="Q38" s="62" t="s">
        <v>14</v>
      </c>
      <c r="IU38" s="43"/>
    </row>
    <row r="39" spans="1:255" ht="13.5" thickBot="1">
      <c r="A39" s="95" t="s">
        <v>52</v>
      </c>
      <c r="B39" s="105">
        <v>65</v>
      </c>
      <c r="C39" s="93"/>
      <c r="D39" s="103"/>
      <c r="E39" s="83"/>
      <c r="F39" s="90"/>
      <c r="G39" s="90"/>
      <c r="J39" s="74">
        <v>41445</v>
      </c>
      <c r="K39" s="75"/>
      <c r="L39" s="76">
        <v>7805</v>
      </c>
      <c r="M39" s="76">
        <v>7818</v>
      </c>
      <c r="N39" s="76">
        <v>7818</v>
      </c>
      <c r="O39" s="76">
        <v>7818</v>
      </c>
      <c r="P39" s="174">
        <v>14.75</v>
      </c>
      <c r="Q39" s="77">
        <v>14</v>
      </c>
      <c r="IU39" s="43"/>
    </row>
    <row r="40" spans="1:255" ht="13.5" thickBot="1">
      <c r="A40" s="106" t="s">
        <v>53</v>
      </c>
      <c r="B40" s="107">
        <v>10</v>
      </c>
      <c r="C40" s="108"/>
      <c r="D40" s="109"/>
      <c r="E40" s="83"/>
      <c r="F40" s="90"/>
      <c r="G40" s="90"/>
      <c r="J40" s="74">
        <v>41536</v>
      </c>
      <c r="K40" s="75"/>
      <c r="L40" s="76">
        <v>7805</v>
      </c>
      <c r="M40" s="76">
        <v>7825</v>
      </c>
      <c r="N40" s="76">
        <v>7825</v>
      </c>
      <c r="O40" s="76">
        <v>7825</v>
      </c>
      <c r="P40" s="174">
        <v>14.75</v>
      </c>
      <c r="Q40" s="77">
        <v>14.5</v>
      </c>
      <c r="IU40" s="43"/>
    </row>
    <row r="41" spans="1:255" ht="13.5" thickBot="1">
      <c r="A41" s="84"/>
      <c r="B41" s="110"/>
      <c r="C41" s="84"/>
      <c r="D41" s="85"/>
      <c r="E41" s="90"/>
      <c r="F41" s="90"/>
      <c r="G41" s="90"/>
      <c r="J41" s="74">
        <v>41627</v>
      </c>
      <c r="K41" s="75"/>
      <c r="L41" s="76">
        <v>7805</v>
      </c>
      <c r="M41" s="76">
        <v>7884</v>
      </c>
      <c r="N41" s="76">
        <v>7884</v>
      </c>
      <c r="O41" s="76">
        <v>7884</v>
      </c>
      <c r="P41" s="174">
        <v>14.25</v>
      </c>
      <c r="Q41" s="77">
        <v>14</v>
      </c>
      <c r="IU41" s="43"/>
    </row>
    <row r="42" spans="1:255" ht="13.5" thickBot="1">
      <c r="A42" s="86" t="s">
        <v>42</v>
      </c>
      <c r="B42" s="87">
        <v>41430</v>
      </c>
      <c r="C42" s="88"/>
      <c r="D42" s="89"/>
      <c r="E42" s="90"/>
      <c r="F42" s="90"/>
      <c r="G42" s="90"/>
      <c r="J42" s="74">
        <v>41718</v>
      </c>
      <c r="K42" s="75"/>
      <c r="L42" s="76">
        <v>7805</v>
      </c>
      <c r="M42" s="76">
        <v>7904</v>
      </c>
      <c r="N42" s="76">
        <v>7904</v>
      </c>
      <c r="O42" s="76">
        <v>7904</v>
      </c>
      <c r="P42" s="174">
        <v>15</v>
      </c>
      <c r="Q42" s="77">
        <v>15</v>
      </c>
      <c r="IU42" s="43"/>
    </row>
    <row r="43" spans="1:255" ht="13.5" thickBot="1">
      <c r="A43" s="91" t="s">
        <v>0</v>
      </c>
      <c r="B43" s="92" t="s">
        <v>40</v>
      </c>
      <c r="C43" s="93"/>
      <c r="D43" s="94"/>
      <c r="E43" s="90"/>
      <c r="F43" s="90"/>
      <c r="G43" s="90"/>
      <c r="J43" s="74">
        <v>41809</v>
      </c>
      <c r="K43" s="75"/>
      <c r="L43" s="76">
        <v>7805</v>
      </c>
      <c r="M43" s="76">
        <v>7954</v>
      </c>
      <c r="N43" s="76">
        <v>7954</v>
      </c>
      <c r="O43" s="76">
        <v>7954</v>
      </c>
      <c r="P43" s="174">
        <v>16.75</v>
      </c>
      <c r="Q43" s="77">
        <v>16.5</v>
      </c>
      <c r="IU43" s="43"/>
    </row>
    <row r="44" spans="1:255" ht="13.5" thickBot="1">
      <c r="A44" s="95" t="s">
        <v>43</v>
      </c>
      <c r="B44" s="96">
        <v>41536</v>
      </c>
      <c r="C44" s="93"/>
      <c r="D44" s="97"/>
      <c r="E44" s="83"/>
      <c r="F44" s="98" t="s">
        <v>44</v>
      </c>
      <c r="G44" s="99" t="s">
        <v>45</v>
      </c>
      <c r="J44" s="74">
        <v>41900</v>
      </c>
      <c r="K44" s="75"/>
      <c r="L44" s="76">
        <v>7805</v>
      </c>
      <c r="M44" s="76">
        <v>7973</v>
      </c>
      <c r="N44" s="76">
        <v>7973</v>
      </c>
      <c r="O44" s="76">
        <v>7973</v>
      </c>
      <c r="P44" s="174">
        <v>16.75</v>
      </c>
      <c r="Q44" s="77">
        <v>16.5</v>
      </c>
      <c r="IU44" s="43"/>
    </row>
    <row r="45" spans="1:256" ht="13.5" thickBot="1">
      <c r="A45" s="100" t="s">
        <v>46</v>
      </c>
      <c r="B45" s="101">
        <v>25500</v>
      </c>
      <c r="C45" s="92" t="s">
        <v>47</v>
      </c>
      <c r="D45" s="102">
        <v>27.04</v>
      </c>
      <c r="E45" s="83"/>
      <c r="F45" s="113">
        <v>0.6995884773662552</v>
      </c>
      <c r="G45" s="111">
        <v>9.04</v>
      </c>
      <c r="J45" s="74">
        <v>41991</v>
      </c>
      <c r="K45" s="75"/>
      <c r="L45" s="76">
        <v>7805</v>
      </c>
      <c r="M45" s="76">
        <v>8044</v>
      </c>
      <c r="N45" s="76">
        <v>8044</v>
      </c>
      <c r="O45" s="76">
        <v>8044</v>
      </c>
      <c r="P45" s="174">
        <v>16.75</v>
      </c>
      <c r="Q45" s="77">
        <v>16.5</v>
      </c>
      <c r="IU45" s="41">
        <f aca="true" t="shared" si="1" ref="IU45:IU53">D79-$D$83</f>
        <v>7.66</v>
      </c>
      <c r="IV45" s="6" t="b">
        <f aca="true" t="shared" si="2" ref="IV45:IV53">IU45=G79</f>
        <v>1</v>
      </c>
    </row>
    <row r="46" spans="1:256" ht="13.5" thickBot="1">
      <c r="A46" s="100" t="s">
        <v>48</v>
      </c>
      <c r="B46" s="101">
        <v>29150</v>
      </c>
      <c r="C46" s="92" t="s">
        <v>47</v>
      </c>
      <c r="D46" s="102">
        <v>23.88</v>
      </c>
      <c r="E46" s="83"/>
      <c r="F46" s="114">
        <v>0.7997256515775034</v>
      </c>
      <c r="G46" s="102">
        <v>5.88</v>
      </c>
      <c r="J46" s="74">
        <v>42082</v>
      </c>
      <c r="K46" s="75"/>
      <c r="L46" s="76">
        <v>7805</v>
      </c>
      <c r="M46" s="76">
        <v>8134</v>
      </c>
      <c r="N46" s="76">
        <v>8134</v>
      </c>
      <c r="O46" s="76">
        <v>8134</v>
      </c>
      <c r="P46" s="174">
        <v>16.75</v>
      </c>
      <c r="Q46" s="77">
        <v>16.5</v>
      </c>
      <c r="IU46" s="41">
        <f t="shared" si="1"/>
        <v>4.960000000000001</v>
      </c>
      <c r="IV46" s="6" t="b">
        <f t="shared" si="2"/>
        <v>1</v>
      </c>
    </row>
    <row r="47" spans="1:256" ht="13.5" thickBot="1">
      <c r="A47" s="100" t="s">
        <v>48</v>
      </c>
      <c r="B47" s="101">
        <v>32800</v>
      </c>
      <c r="C47" s="92" t="s">
        <v>47</v>
      </c>
      <c r="D47" s="102">
        <v>20.86</v>
      </c>
      <c r="E47" s="83"/>
      <c r="F47" s="114">
        <v>0.8998628257887518</v>
      </c>
      <c r="G47" s="102">
        <v>2.86</v>
      </c>
      <c r="J47" s="74">
        <v>42173</v>
      </c>
      <c r="K47" s="75"/>
      <c r="L47" s="76">
        <v>7805</v>
      </c>
      <c r="M47" s="76">
        <v>8140</v>
      </c>
      <c r="N47" s="76">
        <v>8140</v>
      </c>
      <c r="O47" s="76">
        <v>8140</v>
      </c>
      <c r="P47" s="174">
        <v>21</v>
      </c>
      <c r="Q47" s="77">
        <v>21</v>
      </c>
      <c r="IU47" s="41">
        <f t="shared" si="1"/>
        <v>2.41</v>
      </c>
      <c r="IV47" s="6" t="b">
        <f t="shared" si="2"/>
        <v>1</v>
      </c>
    </row>
    <row r="48" spans="1:256" ht="13.5" thickBot="1">
      <c r="A48" s="100" t="s">
        <v>48</v>
      </c>
      <c r="B48" s="101">
        <v>34650</v>
      </c>
      <c r="C48" s="92" t="s">
        <v>47</v>
      </c>
      <c r="D48" s="102">
        <v>19.39</v>
      </c>
      <c r="E48" s="83"/>
      <c r="F48" s="114">
        <v>0.9506172839506173</v>
      </c>
      <c r="G48" s="102">
        <v>1.39</v>
      </c>
      <c r="J48" s="50">
        <v>42355</v>
      </c>
      <c r="K48" s="51"/>
      <c r="L48" s="44">
        <v>7805</v>
      </c>
      <c r="M48" s="44">
        <v>8260</v>
      </c>
      <c r="N48" s="44">
        <v>8260</v>
      </c>
      <c r="O48" s="44">
        <v>8260</v>
      </c>
      <c r="P48" s="175">
        <v>16.75</v>
      </c>
      <c r="Q48" s="46">
        <v>16.5</v>
      </c>
      <c r="IU48" s="41">
        <f t="shared" si="1"/>
        <v>1.1900000000000013</v>
      </c>
      <c r="IV48" s="6" t="b">
        <f t="shared" si="2"/>
        <v>1</v>
      </c>
    </row>
    <row r="49" spans="1:256" ht="13.5" thickBot="1">
      <c r="A49" s="100" t="s">
        <v>48</v>
      </c>
      <c r="B49" s="101">
        <v>36450</v>
      </c>
      <c r="C49" s="92" t="s">
        <v>47</v>
      </c>
      <c r="D49" s="102">
        <v>18</v>
      </c>
      <c r="E49" s="83"/>
      <c r="F49" s="114">
        <v>1</v>
      </c>
      <c r="G49" s="102">
        <v>0</v>
      </c>
      <c r="IU49" s="41">
        <f t="shared" si="1"/>
        <v>0</v>
      </c>
      <c r="IV49" s="6" t="b">
        <f t="shared" si="2"/>
        <v>1</v>
      </c>
    </row>
    <row r="50" spans="1:256" ht="13.5" thickBot="1">
      <c r="A50" s="100" t="s">
        <v>48</v>
      </c>
      <c r="B50" s="101">
        <v>38300</v>
      </c>
      <c r="C50" s="92" t="s">
        <v>47</v>
      </c>
      <c r="D50" s="102">
        <v>16.61</v>
      </c>
      <c r="E50" s="83"/>
      <c r="F50" s="114">
        <v>1.0507544581618655</v>
      </c>
      <c r="G50" s="102">
        <v>-1.39</v>
      </c>
      <c r="J50" s="194" t="s">
        <v>38</v>
      </c>
      <c r="K50" s="195"/>
      <c r="L50" s="60" t="s">
        <v>9</v>
      </c>
      <c r="M50" s="60" t="s">
        <v>10</v>
      </c>
      <c r="N50" s="60" t="s">
        <v>11</v>
      </c>
      <c r="O50" s="60" t="s">
        <v>12</v>
      </c>
      <c r="P50" s="61" t="s">
        <v>13</v>
      </c>
      <c r="Q50" s="62" t="s">
        <v>14</v>
      </c>
      <c r="IU50" s="41">
        <f t="shared" si="1"/>
        <v>-1.1500000000000004</v>
      </c>
      <c r="IV50" s="6" t="b">
        <f t="shared" si="2"/>
        <v>1</v>
      </c>
    </row>
    <row r="51" spans="1:256" ht="13.5" thickBot="1">
      <c r="A51" s="100" t="s">
        <v>48</v>
      </c>
      <c r="B51" s="101">
        <v>40100</v>
      </c>
      <c r="C51" s="92" t="s">
        <v>47</v>
      </c>
      <c r="D51" s="102">
        <v>15.29</v>
      </c>
      <c r="E51" s="83"/>
      <c r="F51" s="114">
        <v>1.1001371742112482</v>
      </c>
      <c r="G51" s="102">
        <v>-2.71</v>
      </c>
      <c r="J51" s="37">
        <v>41445</v>
      </c>
      <c r="K51" s="36"/>
      <c r="L51" s="28">
        <v>36388</v>
      </c>
      <c r="M51" s="28">
        <v>36425</v>
      </c>
      <c r="N51" s="28">
        <v>36425</v>
      </c>
      <c r="O51" s="28">
        <v>36425</v>
      </c>
      <c r="P51" s="32">
        <v>15.75</v>
      </c>
      <c r="Q51" s="29">
        <v>15</v>
      </c>
      <c r="IU51" s="41">
        <f t="shared" si="1"/>
        <v>-2.2699999999999996</v>
      </c>
      <c r="IV51" s="6" t="b">
        <f t="shared" si="2"/>
        <v>1</v>
      </c>
    </row>
    <row r="52" spans="1:256" ht="13.5" thickBot="1">
      <c r="A52" s="100" t="s">
        <v>48</v>
      </c>
      <c r="B52" s="101">
        <v>43750</v>
      </c>
      <c r="C52" s="92" t="s">
        <v>47</v>
      </c>
      <c r="D52" s="102">
        <v>12.73</v>
      </c>
      <c r="E52" s="83"/>
      <c r="F52" s="114">
        <v>1.2002743484224965</v>
      </c>
      <c r="G52" s="102">
        <v>-5.27</v>
      </c>
      <c r="J52" s="37">
        <v>41536</v>
      </c>
      <c r="K52" s="36"/>
      <c r="L52" s="28">
        <v>36388</v>
      </c>
      <c r="M52" s="28">
        <v>36455</v>
      </c>
      <c r="N52" s="28">
        <v>36455</v>
      </c>
      <c r="O52" s="28">
        <v>36455</v>
      </c>
      <c r="P52" s="32">
        <v>16</v>
      </c>
      <c r="Q52" s="29">
        <v>16</v>
      </c>
      <c r="IU52" s="41">
        <f t="shared" si="1"/>
        <v>-4.4</v>
      </c>
      <c r="IV52" s="6" t="b">
        <f t="shared" si="2"/>
        <v>1</v>
      </c>
    </row>
    <row r="53" spans="1:256" ht="13.5" thickBot="1">
      <c r="A53" s="100" t="s">
        <v>49</v>
      </c>
      <c r="B53" s="101">
        <v>47400</v>
      </c>
      <c r="C53" s="92" t="s">
        <v>47</v>
      </c>
      <c r="D53" s="102">
        <v>10.33</v>
      </c>
      <c r="E53" s="83"/>
      <c r="F53" s="115">
        <v>1.300411522633745</v>
      </c>
      <c r="G53" s="112">
        <v>-7.67</v>
      </c>
      <c r="J53" s="50">
        <v>41627</v>
      </c>
      <c r="K53" s="51"/>
      <c r="L53" s="144">
        <v>36388</v>
      </c>
      <c r="M53" s="44">
        <v>36735</v>
      </c>
      <c r="N53" s="44">
        <v>36735</v>
      </c>
      <c r="O53" s="44">
        <v>36735</v>
      </c>
      <c r="P53" s="45">
        <v>15.25</v>
      </c>
      <c r="Q53" s="46">
        <v>15</v>
      </c>
      <c r="IU53" s="41">
        <f t="shared" si="1"/>
        <v>-6.390000000000001</v>
      </c>
      <c r="IV53" s="6" t="b">
        <f t="shared" si="2"/>
        <v>1</v>
      </c>
    </row>
    <row r="54" spans="1:7" ht="13.5" thickBot="1">
      <c r="A54" s="95" t="s">
        <v>50</v>
      </c>
      <c r="B54" s="92">
        <v>36450</v>
      </c>
      <c r="C54" s="93"/>
      <c r="D54" s="103"/>
      <c r="E54" s="83"/>
      <c r="F54" s="90"/>
      <c r="G54" s="104">
        <v>16.71</v>
      </c>
    </row>
    <row r="55" spans="1:17" ht="13.5" thickBot="1">
      <c r="A55" s="95" t="s">
        <v>51</v>
      </c>
      <c r="B55" s="105">
        <v>18</v>
      </c>
      <c r="C55" s="93"/>
      <c r="D55" s="103"/>
      <c r="E55" s="83"/>
      <c r="F55" s="90"/>
      <c r="G55" s="90"/>
      <c r="J55" s="190" t="s">
        <v>37</v>
      </c>
      <c r="K55" s="191"/>
      <c r="L55" s="78" t="s">
        <v>9</v>
      </c>
      <c r="M55" s="78" t="s">
        <v>10</v>
      </c>
      <c r="N55" s="78" t="s">
        <v>11</v>
      </c>
      <c r="O55" s="78" t="s">
        <v>12</v>
      </c>
      <c r="P55" s="79" t="s">
        <v>13</v>
      </c>
      <c r="Q55" s="80" t="s">
        <v>14</v>
      </c>
    </row>
    <row r="56" spans="1:17" ht="13.5" thickBot="1">
      <c r="A56" s="95" t="s">
        <v>52</v>
      </c>
      <c r="B56" s="105">
        <v>65</v>
      </c>
      <c r="C56" s="93"/>
      <c r="D56" s="103"/>
      <c r="E56" s="83"/>
      <c r="F56" s="90"/>
      <c r="G56" s="90"/>
      <c r="J56" s="50">
        <v>41445</v>
      </c>
      <c r="K56" s="51"/>
      <c r="L56" s="144">
        <v>49232</v>
      </c>
      <c r="M56" s="44">
        <v>49309</v>
      </c>
      <c r="N56" s="44">
        <v>49309</v>
      </c>
      <c r="O56" s="44">
        <v>49309</v>
      </c>
      <c r="P56" s="45">
        <v>13.25</v>
      </c>
      <c r="Q56" s="46">
        <v>13</v>
      </c>
    </row>
    <row r="57" spans="1:17" ht="13.5" thickBot="1">
      <c r="A57" s="106" t="s">
        <v>53</v>
      </c>
      <c r="B57" s="107">
        <v>10</v>
      </c>
      <c r="C57" s="108"/>
      <c r="D57" s="109"/>
      <c r="E57" s="83"/>
      <c r="F57" s="90"/>
      <c r="G57" s="90"/>
      <c r="J57" s="50">
        <v>41536</v>
      </c>
      <c r="K57" s="51"/>
      <c r="L57" s="144">
        <v>49232</v>
      </c>
      <c r="M57" s="44">
        <v>49327</v>
      </c>
      <c r="N57" s="44">
        <v>49327</v>
      </c>
      <c r="O57" s="44">
        <v>49327</v>
      </c>
      <c r="P57" s="45">
        <v>14</v>
      </c>
      <c r="Q57" s="46">
        <v>14</v>
      </c>
    </row>
    <row r="58" spans="1:7" ht="13.5" thickBot="1">
      <c r="A58" s="83"/>
      <c r="B58" s="83"/>
      <c r="C58" s="83"/>
      <c r="D58" s="83"/>
      <c r="E58" s="83"/>
      <c r="F58" s="83"/>
      <c r="G58" s="83"/>
    </row>
    <row r="59" spans="1:17" ht="13.5" thickBot="1">
      <c r="A59" s="86" t="s">
        <v>42</v>
      </c>
      <c r="B59" s="87">
        <v>41430</v>
      </c>
      <c r="C59" s="88"/>
      <c r="D59" s="89"/>
      <c r="E59" s="90"/>
      <c r="F59" s="90"/>
      <c r="G59" s="90"/>
      <c r="J59" s="190" t="s">
        <v>39</v>
      </c>
      <c r="K59" s="191"/>
      <c r="L59" s="78" t="s">
        <v>9</v>
      </c>
      <c r="M59" s="78" t="s">
        <v>10</v>
      </c>
      <c r="N59" s="78" t="s">
        <v>11</v>
      </c>
      <c r="O59" s="78" t="s">
        <v>12</v>
      </c>
      <c r="P59" s="79" t="s">
        <v>13</v>
      </c>
      <c r="Q59" s="80" t="s">
        <v>14</v>
      </c>
    </row>
    <row r="60" spans="1:17" ht="13.5" thickBot="1">
      <c r="A60" s="91" t="s">
        <v>0</v>
      </c>
      <c r="B60" s="92" t="s">
        <v>40</v>
      </c>
      <c r="C60" s="93"/>
      <c r="D60" s="94"/>
      <c r="E60" s="90"/>
      <c r="F60" s="90"/>
      <c r="G60" s="90"/>
      <c r="J60" s="186">
        <v>41445</v>
      </c>
      <c r="K60" s="187"/>
      <c r="L60" s="144">
        <v>40898</v>
      </c>
      <c r="M60" s="44">
        <v>40955</v>
      </c>
      <c r="N60" s="44">
        <v>40955</v>
      </c>
      <c r="O60" s="44">
        <v>40955</v>
      </c>
      <c r="P60" s="45">
        <v>30</v>
      </c>
      <c r="Q60" s="46">
        <v>30</v>
      </c>
    </row>
    <row r="61" spans="1:17" ht="13.5" thickBot="1">
      <c r="A61" s="95" t="s">
        <v>43</v>
      </c>
      <c r="B61" s="96">
        <v>41627</v>
      </c>
      <c r="C61" s="93"/>
      <c r="D61" s="97"/>
      <c r="E61" s="83"/>
      <c r="F61" s="98" t="s">
        <v>44</v>
      </c>
      <c r="G61" s="99" t="s">
        <v>45</v>
      </c>
      <c r="J61" s="186">
        <v>41536</v>
      </c>
      <c r="K61" s="187"/>
      <c r="L61" s="144">
        <v>40898</v>
      </c>
      <c r="M61" s="44">
        <v>40963</v>
      </c>
      <c r="N61" s="44">
        <v>40963</v>
      </c>
      <c r="O61" s="44">
        <v>40963</v>
      </c>
      <c r="P61" s="45">
        <v>30</v>
      </c>
      <c r="Q61" s="46">
        <v>30</v>
      </c>
    </row>
    <row r="62" spans="1:256" ht="13.5" thickBot="1">
      <c r="A62" s="100" t="s">
        <v>46</v>
      </c>
      <c r="B62" s="101">
        <v>25700</v>
      </c>
      <c r="C62" s="92" t="s">
        <v>47</v>
      </c>
      <c r="D62" s="102">
        <v>25.67</v>
      </c>
      <c r="E62" s="83"/>
      <c r="F62" s="113">
        <v>0.6993197278911565</v>
      </c>
      <c r="G62" s="111">
        <v>8.17</v>
      </c>
      <c r="IU62" s="41">
        <f aca="true" t="shared" si="3" ref="IU62:IU70">D96-$D$100</f>
        <v>7.27</v>
      </c>
      <c r="IV62" s="6" t="b">
        <f aca="true" t="shared" si="4" ref="IV62:IV70">IU62=G96</f>
        <v>1</v>
      </c>
    </row>
    <row r="63" spans="1:256" ht="13.5" thickBot="1">
      <c r="A63" s="100" t="s">
        <v>48</v>
      </c>
      <c r="B63" s="101">
        <v>29400</v>
      </c>
      <c r="C63" s="92" t="s">
        <v>47</v>
      </c>
      <c r="D63" s="102">
        <v>22.79</v>
      </c>
      <c r="E63" s="83"/>
      <c r="F63" s="114">
        <v>0.8</v>
      </c>
      <c r="G63" s="102">
        <v>5.29</v>
      </c>
      <c r="I63" s="17"/>
      <c r="IU63" s="41">
        <f t="shared" si="3"/>
        <v>4.699999999999999</v>
      </c>
      <c r="IV63" s="6" t="b">
        <f t="shared" si="4"/>
        <v>1</v>
      </c>
    </row>
    <row r="64" spans="1:256" ht="13.5" thickBot="1">
      <c r="A64" s="100" t="s">
        <v>48</v>
      </c>
      <c r="B64" s="101">
        <v>33050</v>
      </c>
      <c r="C64" s="92" t="s">
        <v>47</v>
      </c>
      <c r="D64" s="102">
        <v>20.09</v>
      </c>
      <c r="E64" s="83"/>
      <c r="F64" s="114">
        <v>0.8993197278911564</v>
      </c>
      <c r="G64" s="102">
        <v>2.59</v>
      </c>
      <c r="IU64" s="41">
        <f t="shared" si="3"/>
        <v>2.3000000000000007</v>
      </c>
      <c r="IV64" s="6" t="b">
        <f t="shared" si="4"/>
        <v>1</v>
      </c>
    </row>
    <row r="65" spans="1:256" ht="13.5" thickBot="1">
      <c r="A65" s="100" t="s">
        <v>48</v>
      </c>
      <c r="B65" s="101">
        <v>34900</v>
      </c>
      <c r="C65" s="92" t="s">
        <v>47</v>
      </c>
      <c r="D65" s="102">
        <v>18.78</v>
      </c>
      <c r="E65" s="83"/>
      <c r="F65" s="114">
        <v>0.9496598639455782</v>
      </c>
      <c r="G65" s="102">
        <v>1.28</v>
      </c>
      <c r="I65" s="17"/>
      <c r="IU65" s="41">
        <f t="shared" si="3"/>
        <v>1.129999999999999</v>
      </c>
      <c r="IV65" s="6" t="b">
        <f t="shared" si="4"/>
        <v>1</v>
      </c>
    </row>
    <row r="66" spans="1:256" ht="13.5" thickBot="1">
      <c r="A66" s="100" t="s">
        <v>48</v>
      </c>
      <c r="B66" s="101">
        <v>36750</v>
      </c>
      <c r="C66" s="92" t="s">
        <v>47</v>
      </c>
      <c r="D66" s="102">
        <v>17.5</v>
      </c>
      <c r="E66" s="83"/>
      <c r="F66" s="114">
        <v>1</v>
      </c>
      <c r="G66" s="102">
        <v>0</v>
      </c>
      <c r="IU66" s="41">
        <f t="shared" si="3"/>
        <v>0</v>
      </c>
      <c r="IV66" s="6" t="b">
        <f t="shared" si="4"/>
        <v>1</v>
      </c>
    </row>
    <row r="67" spans="1:256" ht="13.5" thickBot="1">
      <c r="A67" s="100" t="s">
        <v>48</v>
      </c>
      <c r="B67" s="101">
        <v>38550</v>
      </c>
      <c r="C67" s="92" t="s">
        <v>47</v>
      </c>
      <c r="D67" s="102">
        <v>16.29</v>
      </c>
      <c r="E67" s="83"/>
      <c r="F67" s="114">
        <v>1.0489795918367346</v>
      </c>
      <c r="G67" s="102">
        <v>-1.21</v>
      </c>
      <c r="I67" s="17"/>
      <c r="IU67" s="41">
        <f t="shared" si="3"/>
        <v>-1.0999999999999996</v>
      </c>
      <c r="IV67" s="6" t="b">
        <f t="shared" si="4"/>
        <v>1</v>
      </c>
    </row>
    <row r="68" spans="1:256" ht="13.5" thickBot="1">
      <c r="A68" s="100" t="s">
        <v>48</v>
      </c>
      <c r="B68" s="101">
        <v>40400</v>
      </c>
      <c r="C68" s="92" t="s">
        <v>47</v>
      </c>
      <c r="D68" s="102">
        <v>15.09</v>
      </c>
      <c r="E68" s="83"/>
      <c r="F68" s="114">
        <v>1.0993197278911564</v>
      </c>
      <c r="G68" s="102">
        <v>-2.41</v>
      </c>
      <c r="IU68" s="41">
        <f t="shared" si="3"/>
        <v>-2.16</v>
      </c>
      <c r="IV68" s="6" t="b">
        <f t="shared" si="4"/>
        <v>1</v>
      </c>
    </row>
    <row r="69" spans="1:256" ht="13.5" thickBot="1">
      <c r="A69" s="100" t="s">
        <v>48</v>
      </c>
      <c r="B69" s="101">
        <v>44100</v>
      </c>
      <c r="C69" s="92" t="s">
        <v>47</v>
      </c>
      <c r="D69" s="102">
        <v>12.79</v>
      </c>
      <c r="E69" s="83"/>
      <c r="F69" s="114">
        <v>1.2</v>
      </c>
      <c r="G69" s="102">
        <v>-4.71</v>
      </c>
      <c r="IU69" s="41">
        <f t="shared" si="3"/>
        <v>-4.1899999999999995</v>
      </c>
      <c r="IV69" s="6" t="b">
        <f t="shared" si="4"/>
        <v>1</v>
      </c>
    </row>
    <row r="70" spans="1:256" ht="13.5" thickBot="1">
      <c r="A70" s="100" t="s">
        <v>49</v>
      </c>
      <c r="B70" s="101">
        <v>47750</v>
      </c>
      <c r="C70" s="92" t="s">
        <v>47</v>
      </c>
      <c r="D70" s="102">
        <v>10.67</v>
      </c>
      <c r="E70" s="83"/>
      <c r="F70" s="115">
        <v>1.2993197278911566</v>
      </c>
      <c r="G70" s="112">
        <v>-6.83</v>
      </c>
      <c r="IU70" s="41">
        <f t="shared" si="3"/>
        <v>-6.07</v>
      </c>
      <c r="IV70" s="6" t="b">
        <f t="shared" si="4"/>
        <v>1</v>
      </c>
    </row>
    <row r="71" spans="1:7" ht="12.75">
      <c r="A71" s="95" t="s">
        <v>50</v>
      </c>
      <c r="B71" s="92">
        <v>36750</v>
      </c>
      <c r="C71" s="93"/>
      <c r="D71" s="103"/>
      <c r="E71" s="83"/>
      <c r="F71" s="90"/>
      <c r="G71" s="104">
        <v>15</v>
      </c>
    </row>
    <row r="72" spans="1:7" ht="12.75">
      <c r="A72" s="95" t="s">
        <v>51</v>
      </c>
      <c r="B72" s="105">
        <v>17.5</v>
      </c>
      <c r="C72" s="93"/>
      <c r="D72" s="103"/>
      <c r="E72" s="83"/>
      <c r="F72" s="90"/>
      <c r="G72" s="90"/>
    </row>
    <row r="73" spans="1:7" ht="12.75">
      <c r="A73" s="95" t="s">
        <v>52</v>
      </c>
      <c r="B73" s="105">
        <v>65</v>
      </c>
      <c r="C73" s="93"/>
      <c r="D73" s="103"/>
      <c r="E73" s="83"/>
      <c r="F73" s="90"/>
      <c r="G73" s="90"/>
    </row>
    <row r="74" spans="1:7" ht="13.5" thickBot="1">
      <c r="A74" s="106" t="s">
        <v>53</v>
      </c>
      <c r="B74" s="107">
        <v>10</v>
      </c>
      <c r="C74" s="108"/>
      <c r="D74" s="109"/>
      <c r="E74" s="83"/>
      <c r="F74" s="90"/>
      <c r="G74" s="90"/>
    </row>
    <row r="75" spans="1:7" ht="13.5" thickBot="1">
      <c r="A75" s="83"/>
      <c r="B75" s="83"/>
      <c r="C75" s="83"/>
      <c r="D75" s="83"/>
      <c r="E75" s="83"/>
      <c r="F75" s="83"/>
      <c r="G75" s="83"/>
    </row>
    <row r="76" spans="1:7" ht="12.75">
      <c r="A76" s="86" t="s">
        <v>42</v>
      </c>
      <c r="B76" s="87">
        <v>41430</v>
      </c>
      <c r="C76" s="88"/>
      <c r="D76" s="89"/>
      <c r="E76" s="90"/>
      <c r="F76" s="90"/>
      <c r="G76" s="90"/>
    </row>
    <row r="77" spans="1:7" ht="13.5" thickBot="1">
      <c r="A77" s="91" t="s">
        <v>0</v>
      </c>
      <c r="B77" s="92" t="s">
        <v>40</v>
      </c>
      <c r="C77" s="93"/>
      <c r="D77" s="94"/>
      <c r="E77" s="90"/>
      <c r="F77" s="90"/>
      <c r="G77" s="90"/>
    </row>
    <row r="78" spans="1:7" ht="13.5" thickBot="1">
      <c r="A78" s="95" t="s">
        <v>43</v>
      </c>
      <c r="B78" s="96">
        <v>41718</v>
      </c>
      <c r="C78" s="93"/>
      <c r="D78" s="97"/>
      <c r="E78" s="83"/>
      <c r="F78" s="98" t="s">
        <v>44</v>
      </c>
      <c r="G78" s="99" t="s">
        <v>45</v>
      </c>
    </row>
    <row r="79" spans="1:256" ht="13.5" thickBot="1">
      <c r="A79" s="100" t="s">
        <v>46</v>
      </c>
      <c r="B79" s="101">
        <v>25850</v>
      </c>
      <c r="C79" s="92" t="s">
        <v>47</v>
      </c>
      <c r="D79" s="102">
        <v>24.41</v>
      </c>
      <c r="E79" s="83"/>
      <c r="F79" s="113">
        <v>0.699594046008119</v>
      </c>
      <c r="G79" s="111">
        <v>7.66</v>
      </c>
      <c r="IU79" s="41">
        <f aca="true" t="shared" si="5" ref="IU79:IU87">D113-$D$117</f>
        <v>7.039999999999999</v>
      </c>
      <c r="IV79" s="6" t="b">
        <f aca="true" t="shared" si="6" ref="IV79:IV87">IU79=G113</f>
        <v>1</v>
      </c>
    </row>
    <row r="80" spans="1:256" ht="13.5" thickBot="1">
      <c r="A80" s="100" t="s">
        <v>48</v>
      </c>
      <c r="B80" s="101">
        <v>29550</v>
      </c>
      <c r="C80" s="92" t="s">
        <v>47</v>
      </c>
      <c r="D80" s="102">
        <v>21.71</v>
      </c>
      <c r="E80" s="83"/>
      <c r="F80" s="114">
        <v>0.7997293640054127</v>
      </c>
      <c r="G80" s="102">
        <v>4.96</v>
      </c>
      <c r="IU80" s="41">
        <f t="shared" si="5"/>
        <v>4.559999999999999</v>
      </c>
      <c r="IV80" s="6" t="b">
        <f t="shared" si="6"/>
        <v>1</v>
      </c>
    </row>
    <row r="81" spans="1:256" ht="13.5" thickBot="1">
      <c r="A81" s="100" t="s">
        <v>48</v>
      </c>
      <c r="B81" s="101">
        <v>33250</v>
      </c>
      <c r="C81" s="92" t="s">
        <v>47</v>
      </c>
      <c r="D81" s="102">
        <v>19.16</v>
      </c>
      <c r="E81" s="83"/>
      <c r="F81" s="114">
        <v>0.8998646820027063</v>
      </c>
      <c r="G81" s="102">
        <v>2.41</v>
      </c>
      <c r="IU81" s="41">
        <f t="shared" si="5"/>
        <v>2.210000000000001</v>
      </c>
      <c r="IV81" s="6" t="b">
        <f t="shared" si="6"/>
        <v>1</v>
      </c>
    </row>
    <row r="82" spans="1:256" ht="13.5" thickBot="1">
      <c r="A82" s="100" t="s">
        <v>48</v>
      </c>
      <c r="B82" s="101">
        <v>35100</v>
      </c>
      <c r="C82" s="92" t="s">
        <v>47</v>
      </c>
      <c r="D82" s="102">
        <v>17.94</v>
      </c>
      <c r="E82" s="83"/>
      <c r="F82" s="114">
        <v>0.9499323410013532</v>
      </c>
      <c r="G82" s="102">
        <v>1.19</v>
      </c>
      <c r="I82" s="17"/>
      <c r="IU82" s="41">
        <f t="shared" si="5"/>
        <v>1.0899999999999999</v>
      </c>
      <c r="IV82" s="6" t="b">
        <f t="shared" si="6"/>
        <v>1</v>
      </c>
    </row>
    <row r="83" spans="1:256" ht="13.5" thickBot="1">
      <c r="A83" s="100" t="s">
        <v>48</v>
      </c>
      <c r="B83" s="101">
        <v>36950</v>
      </c>
      <c r="C83" s="92" t="s">
        <v>47</v>
      </c>
      <c r="D83" s="102">
        <v>16.75</v>
      </c>
      <c r="E83" s="83"/>
      <c r="F83" s="114">
        <v>1</v>
      </c>
      <c r="G83" s="102">
        <v>0</v>
      </c>
      <c r="IU83" s="41">
        <f t="shared" si="5"/>
        <v>0</v>
      </c>
      <c r="IV83" s="6" t="b">
        <f t="shared" si="6"/>
        <v>1</v>
      </c>
    </row>
    <row r="84" spans="1:256" ht="13.5" thickBot="1">
      <c r="A84" s="100" t="s">
        <v>48</v>
      </c>
      <c r="B84" s="101">
        <v>38800</v>
      </c>
      <c r="C84" s="92" t="s">
        <v>47</v>
      </c>
      <c r="D84" s="102">
        <v>15.6</v>
      </c>
      <c r="E84" s="83"/>
      <c r="F84" s="114">
        <v>1.0500676589986468</v>
      </c>
      <c r="G84" s="102">
        <v>-1.15</v>
      </c>
      <c r="I84" s="17"/>
      <c r="IU84" s="41">
        <f t="shared" si="5"/>
        <v>-1.0599999999999987</v>
      </c>
      <c r="IV84" s="6" t="b">
        <f t="shared" si="6"/>
        <v>1</v>
      </c>
    </row>
    <row r="85" spans="1:256" ht="13.5" thickBot="1">
      <c r="A85" s="100" t="s">
        <v>48</v>
      </c>
      <c r="B85" s="101">
        <v>40650</v>
      </c>
      <c r="C85" s="92" t="s">
        <v>47</v>
      </c>
      <c r="D85" s="102">
        <v>14.48</v>
      </c>
      <c r="E85" s="83"/>
      <c r="F85" s="114">
        <v>1.1001353179972937</v>
      </c>
      <c r="G85" s="102">
        <v>-2.27</v>
      </c>
      <c r="IU85" s="41">
        <f t="shared" si="5"/>
        <v>-2.08</v>
      </c>
      <c r="IV85" s="6" t="b">
        <f t="shared" si="6"/>
        <v>1</v>
      </c>
    </row>
    <row r="86" spans="1:256" ht="13.5" thickBot="1">
      <c r="A86" s="100" t="s">
        <v>48</v>
      </c>
      <c r="B86" s="101">
        <v>44350</v>
      </c>
      <c r="C86" s="92" t="s">
        <v>47</v>
      </c>
      <c r="D86" s="102">
        <v>12.35</v>
      </c>
      <c r="E86" s="83"/>
      <c r="F86" s="114">
        <v>1.2002706359945874</v>
      </c>
      <c r="G86" s="102">
        <v>-4.4</v>
      </c>
      <c r="I86" s="17"/>
      <c r="IU86" s="41">
        <f t="shared" si="5"/>
        <v>-4.02</v>
      </c>
      <c r="IV86" s="6" t="b">
        <f t="shared" si="6"/>
        <v>1</v>
      </c>
    </row>
    <row r="87" spans="1:256" ht="13.5" thickBot="1">
      <c r="A87" s="100" t="s">
        <v>49</v>
      </c>
      <c r="B87" s="101">
        <v>48050</v>
      </c>
      <c r="C87" s="92" t="s">
        <v>47</v>
      </c>
      <c r="D87" s="102">
        <v>10.36</v>
      </c>
      <c r="E87" s="83"/>
      <c r="F87" s="115">
        <v>1.3004059539918809</v>
      </c>
      <c r="G87" s="112">
        <v>-6.39</v>
      </c>
      <c r="IU87" s="41">
        <f t="shared" si="5"/>
        <v>-5.83</v>
      </c>
      <c r="IV87" s="6" t="b">
        <f t="shared" si="6"/>
        <v>1</v>
      </c>
    </row>
    <row r="88" spans="1:7" ht="12.75">
      <c r="A88" s="95" t="s">
        <v>50</v>
      </c>
      <c r="B88" s="92">
        <v>36950</v>
      </c>
      <c r="C88" s="93"/>
      <c r="D88" s="103"/>
      <c r="E88" s="83"/>
      <c r="F88" s="90"/>
      <c r="G88" s="104">
        <v>14.05</v>
      </c>
    </row>
    <row r="89" spans="1:7" ht="12.75">
      <c r="A89" s="95" t="s">
        <v>51</v>
      </c>
      <c r="B89" s="105">
        <v>16.75</v>
      </c>
      <c r="C89" s="93"/>
      <c r="D89" s="103"/>
      <c r="E89" s="83"/>
      <c r="F89" s="90"/>
      <c r="G89" s="90"/>
    </row>
    <row r="90" spans="1:7" ht="12.75">
      <c r="A90" s="95" t="s">
        <v>52</v>
      </c>
      <c r="B90" s="105">
        <v>65</v>
      </c>
      <c r="C90" s="93"/>
      <c r="D90" s="103"/>
      <c r="E90" s="83"/>
      <c r="F90" s="90"/>
      <c r="G90" s="90"/>
    </row>
    <row r="91" spans="1:7" ht="13.5" thickBot="1">
      <c r="A91" s="106" t="s">
        <v>53</v>
      </c>
      <c r="B91" s="107">
        <v>10</v>
      </c>
      <c r="C91" s="108"/>
      <c r="D91" s="109"/>
      <c r="E91" s="83"/>
      <c r="F91" s="90"/>
      <c r="G91" s="90"/>
    </row>
    <row r="92" spans="1:7" ht="13.5" thickBot="1">
      <c r="A92" s="83"/>
      <c r="B92" s="83"/>
      <c r="C92" s="83"/>
      <c r="D92" s="83"/>
      <c r="E92" s="83"/>
      <c r="F92" s="83"/>
      <c r="G92" s="83"/>
    </row>
    <row r="93" spans="1:7" ht="12.75">
      <c r="A93" s="86" t="s">
        <v>42</v>
      </c>
      <c r="B93" s="87">
        <v>41430</v>
      </c>
      <c r="C93" s="88"/>
      <c r="D93" s="89"/>
      <c r="E93" s="90"/>
      <c r="F93" s="90"/>
      <c r="G93" s="90"/>
    </row>
    <row r="94" spans="1:7" ht="13.5" thickBot="1">
      <c r="A94" s="91" t="s">
        <v>0</v>
      </c>
      <c r="B94" s="92" t="s">
        <v>40</v>
      </c>
      <c r="C94" s="93"/>
      <c r="D94" s="94"/>
      <c r="E94" s="90"/>
      <c r="F94" s="90"/>
      <c r="G94" s="90"/>
    </row>
    <row r="95" spans="1:7" ht="13.5" thickBot="1">
      <c r="A95" s="95" t="s">
        <v>43</v>
      </c>
      <c r="B95" s="96">
        <v>41809</v>
      </c>
      <c r="C95" s="93"/>
      <c r="D95" s="97"/>
      <c r="E95" s="83"/>
      <c r="F95" s="98" t="s">
        <v>44</v>
      </c>
      <c r="G95" s="99" t="s">
        <v>45</v>
      </c>
    </row>
    <row r="96" spans="1:256" ht="13.5" thickBot="1">
      <c r="A96" s="100" t="s">
        <v>46</v>
      </c>
      <c r="B96" s="101">
        <v>25900</v>
      </c>
      <c r="C96" s="92" t="s">
        <v>47</v>
      </c>
      <c r="D96" s="102">
        <v>23.52</v>
      </c>
      <c r="E96" s="83"/>
      <c r="F96" s="113">
        <v>0.7009472259810555</v>
      </c>
      <c r="G96" s="111">
        <v>7.27</v>
      </c>
      <c r="IU96" s="41">
        <f aca="true" t="shared" si="7" ref="IU96:IU104">D130-$D$134</f>
        <v>6.829999999999998</v>
      </c>
      <c r="IV96" s="6" t="b">
        <f aca="true" t="shared" si="8" ref="IV96:IV104">IU96=G130</f>
        <v>1</v>
      </c>
    </row>
    <row r="97" spans="1:256" ht="13.5" thickBot="1">
      <c r="A97" s="100" t="s">
        <v>48</v>
      </c>
      <c r="B97" s="101">
        <v>29600</v>
      </c>
      <c r="C97" s="92" t="s">
        <v>47</v>
      </c>
      <c r="D97" s="102">
        <v>20.95</v>
      </c>
      <c r="E97" s="83"/>
      <c r="F97" s="114">
        <v>0.8010825439783491</v>
      </c>
      <c r="G97" s="102">
        <v>4.7</v>
      </c>
      <c r="IU97" s="41">
        <f t="shared" si="7"/>
        <v>4.420000000000002</v>
      </c>
      <c r="IV97" s="6" t="b">
        <f t="shared" si="8"/>
        <v>1</v>
      </c>
    </row>
    <row r="98" spans="1:256" ht="13.5" thickBot="1">
      <c r="A98" s="100" t="s">
        <v>48</v>
      </c>
      <c r="B98" s="101">
        <v>33250</v>
      </c>
      <c r="C98" s="92" t="s">
        <v>47</v>
      </c>
      <c r="D98" s="102">
        <v>18.55</v>
      </c>
      <c r="E98" s="83"/>
      <c r="F98" s="114">
        <v>0.8998646820027063</v>
      </c>
      <c r="G98" s="102">
        <v>2.3</v>
      </c>
      <c r="IU98" s="41">
        <f t="shared" si="7"/>
        <v>2.1400000000000006</v>
      </c>
      <c r="IV98" s="6" t="b">
        <f t="shared" si="8"/>
        <v>1</v>
      </c>
    </row>
    <row r="99" spans="1:256" ht="13.5" thickBot="1">
      <c r="A99" s="100" t="s">
        <v>48</v>
      </c>
      <c r="B99" s="101">
        <v>35100</v>
      </c>
      <c r="C99" s="92" t="s">
        <v>47</v>
      </c>
      <c r="D99" s="102">
        <v>17.38</v>
      </c>
      <c r="E99" s="83"/>
      <c r="F99" s="114">
        <v>0.9499323410013532</v>
      </c>
      <c r="G99" s="102">
        <v>1.13</v>
      </c>
      <c r="IU99" s="41">
        <f t="shared" si="7"/>
        <v>1.0599999999999987</v>
      </c>
      <c r="IV99" s="6" t="b">
        <f t="shared" si="8"/>
        <v>1</v>
      </c>
    </row>
    <row r="100" spans="1:256" ht="13.5" thickBot="1">
      <c r="A100" s="100" t="s">
        <v>48</v>
      </c>
      <c r="B100" s="101">
        <v>36950</v>
      </c>
      <c r="C100" s="92" t="s">
        <v>47</v>
      </c>
      <c r="D100" s="102">
        <v>16.25</v>
      </c>
      <c r="E100" s="83"/>
      <c r="F100" s="114">
        <v>1</v>
      </c>
      <c r="G100" s="102">
        <v>0</v>
      </c>
      <c r="IU100" s="41">
        <f t="shared" si="7"/>
        <v>0</v>
      </c>
      <c r="IV100" s="6" t="b">
        <f t="shared" si="8"/>
        <v>1</v>
      </c>
    </row>
    <row r="101" spans="1:256" ht="13.5" thickBot="1">
      <c r="A101" s="100" t="s">
        <v>48</v>
      </c>
      <c r="B101" s="101">
        <v>38800</v>
      </c>
      <c r="C101" s="92" t="s">
        <v>47</v>
      </c>
      <c r="D101" s="102">
        <v>15.15</v>
      </c>
      <c r="E101" s="83"/>
      <c r="F101" s="114">
        <v>1.0500676589986468</v>
      </c>
      <c r="G101" s="102">
        <v>-1.1</v>
      </c>
      <c r="IU101" s="41">
        <f t="shared" si="7"/>
        <v>-1.0199999999999996</v>
      </c>
      <c r="IV101" s="6" t="b">
        <f t="shared" si="8"/>
        <v>1</v>
      </c>
    </row>
    <row r="102" spans="1:256" ht="13.5" thickBot="1">
      <c r="A102" s="100" t="s">
        <v>48</v>
      </c>
      <c r="B102" s="101">
        <v>40650</v>
      </c>
      <c r="C102" s="92" t="s">
        <v>47</v>
      </c>
      <c r="D102" s="102">
        <v>14.09</v>
      </c>
      <c r="E102" s="83"/>
      <c r="F102" s="114">
        <v>1.1001353179972937</v>
      </c>
      <c r="G102" s="102">
        <v>-2.16</v>
      </c>
      <c r="IU102" s="41">
        <f t="shared" si="7"/>
        <v>-2.01</v>
      </c>
      <c r="IV102" s="6" t="b">
        <f t="shared" si="8"/>
        <v>1</v>
      </c>
    </row>
    <row r="103" spans="1:256" ht="13.5" thickBot="1">
      <c r="A103" s="100" t="s">
        <v>48</v>
      </c>
      <c r="B103" s="101">
        <v>44350</v>
      </c>
      <c r="C103" s="92" t="s">
        <v>47</v>
      </c>
      <c r="D103" s="102">
        <v>12.06</v>
      </c>
      <c r="E103" s="83"/>
      <c r="F103" s="114">
        <v>1.2002706359945874</v>
      </c>
      <c r="G103" s="102">
        <v>-4.19</v>
      </c>
      <c r="IU103" s="41">
        <f t="shared" si="7"/>
        <v>-3.91</v>
      </c>
      <c r="IV103" s="6" t="b">
        <f t="shared" si="8"/>
        <v>1</v>
      </c>
    </row>
    <row r="104" spans="1:256" ht="13.5" thickBot="1">
      <c r="A104" s="100" t="s">
        <v>49</v>
      </c>
      <c r="B104" s="101">
        <v>48050</v>
      </c>
      <c r="C104" s="92" t="s">
        <v>47</v>
      </c>
      <c r="D104" s="102">
        <v>10.18</v>
      </c>
      <c r="E104" s="83"/>
      <c r="F104" s="115">
        <v>1.3004059539918809</v>
      </c>
      <c r="G104" s="112">
        <v>-6.07</v>
      </c>
      <c r="IU104" s="41">
        <f t="shared" si="7"/>
        <v>-5.66</v>
      </c>
      <c r="IV104" s="6" t="b">
        <f t="shared" si="8"/>
        <v>1</v>
      </c>
    </row>
    <row r="105" spans="1:7" ht="12.75">
      <c r="A105" s="95" t="s">
        <v>50</v>
      </c>
      <c r="B105" s="92">
        <v>36950</v>
      </c>
      <c r="C105" s="93"/>
      <c r="D105" s="103"/>
      <c r="E105" s="83"/>
      <c r="F105" s="90"/>
      <c r="G105" s="104">
        <v>13.34</v>
      </c>
    </row>
    <row r="106" spans="1:7" ht="12.75">
      <c r="A106" s="95" t="s">
        <v>51</v>
      </c>
      <c r="B106" s="105">
        <v>16.25</v>
      </c>
      <c r="C106" s="93"/>
      <c r="D106" s="103"/>
      <c r="E106" s="83"/>
      <c r="F106" s="90"/>
      <c r="G106" s="90"/>
    </row>
    <row r="107" spans="1:7" ht="12.75">
      <c r="A107" s="95" t="s">
        <v>52</v>
      </c>
      <c r="B107" s="105">
        <v>65</v>
      </c>
      <c r="C107" s="93"/>
      <c r="D107" s="103"/>
      <c r="E107" s="83"/>
      <c r="F107" s="90"/>
      <c r="G107" s="90"/>
    </row>
    <row r="108" spans="1:7" ht="13.5" thickBot="1">
      <c r="A108" s="106" t="s">
        <v>53</v>
      </c>
      <c r="B108" s="107">
        <v>10</v>
      </c>
      <c r="C108" s="108"/>
      <c r="D108" s="109"/>
      <c r="E108" s="83"/>
      <c r="F108" s="90"/>
      <c r="G108" s="90"/>
    </row>
    <row r="109" spans="1:7" ht="13.5" thickBot="1">
      <c r="A109" s="83"/>
      <c r="B109" s="83"/>
      <c r="C109" s="83"/>
      <c r="D109" s="83"/>
      <c r="E109" s="83"/>
      <c r="F109" s="83"/>
      <c r="G109" s="83"/>
    </row>
    <row r="110" spans="1:7" ht="12.75">
      <c r="A110" s="86" t="s">
        <v>42</v>
      </c>
      <c r="B110" s="87">
        <v>41430</v>
      </c>
      <c r="C110" s="88"/>
      <c r="D110" s="89"/>
      <c r="E110" s="90"/>
      <c r="F110" s="90"/>
      <c r="G110" s="90"/>
    </row>
    <row r="111" spans="1:7" ht="13.5" thickBot="1">
      <c r="A111" s="91" t="s">
        <v>0</v>
      </c>
      <c r="B111" s="92" t="s">
        <v>40</v>
      </c>
      <c r="C111" s="93"/>
      <c r="D111" s="94"/>
      <c r="E111" s="90"/>
      <c r="F111" s="90"/>
      <c r="G111" s="90"/>
    </row>
    <row r="112" spans="1:7" ht="13.5" thickBot="1">
      <c r="A112" s="95" t="s">
        <v>43</v>
      </c>
      <c r="B112" s="96">
        <v>41900</v>
      </c>
      <c r="C112" s="93"/>
      <c r="D112" s="97"/>
      <c r="E112" s="83"/>
      <c r="F112" s="98" t="s">
        <v>44</v>
      </c>
      <c r="G112" s="99" t="s">
        <v>45</v>
      </c>
    </row>
    <row r="113" spans="1:256" ht="13.5" thickBot="1">
      <c r="A113" s="100" t="s">
        <v>46</v>
      </c>
      <c r="B113" s="101">
        <v>25900</v>
      </c>
      <c r="C113" s="92" t="s">
        <v>47</v>
      </c>
      <c r="D113" s="102">
        <v>24.79</v>
      </c>
      <c r="E113" s="83"/>
      <c r="F113" s="113">
        <v>0.7</v>
      </c>
      <c r="G113" s="111">
        <v>7.04</v>
      </c>
      <c r="IU113" s="41" t="e">
        <f>#REF!-#REF!</f>
        <v>#REF!</v>
      </c>
      <c r="IV113" s="6" t="e">
        <f>IU113=#REF!</f>
        <v>#REF!</v>
      </c>
    </row>
    <row r="114" spans="1:256" ht="13.5" thickBot="1">
      <c r="A114" s="100" t="s">
        <v>48</v>
      </c>
      <c r="B114" s="101">
        <v>29600</v>
      </c>
      <c r="C114" s="92" t="s">
        <v>47</v>
      </c>
      <c r="D114" s="102">
        <v>22.31</v>
      </c>
      <c r="E114" s="83"/>
      <c r="F114" s="114">
        <v>0.8</v>
      </c>
      <c r="G114" s="102">
        <v>4.56</v>
      </c>
      <c r="IU114" s="41" t="e">
        <f>#REF!-#REF!</f>
        <v>#REF!</v>
      </c>
      <c r="IV114" s="6" t="e">
        <f>IU114=#REF!</f>
        <v>#REF!</v>
      </c>
    </row>
    <row r="115" spans="1:256" ht="13.5" thickBot="1">
      <c r="A115" s="100" t="s">
        <v>48</v>
      </c>
      <c r="B115" s="101">
        <v>33300</v>
      </c>
      <c r="C115" s="92" t="s">
        <v>47</v>
      </c>
      <c r="D115" s="102">
        <v>19.96</v>
      </c>
      <c r="E115" s="83"/>
      <c r="F115" s="114">
        <v>0.9</v>
      </c>
      <c r="G115" s="102">
        <v>2.21</v>
      </c>
      <c r="IU115" s="41" t="e">
        <f>#REF!-#REF!</f>
        <v>#REF!</v>
      </c>
      <c r="IV115" s="6" t="e">
        <f>IU115=#REF!</f>
        <v>#REF!</v>
      </c>
    </row>
    <row r="116" spans="1:256" ht="13.5" thickBot="1">
      <c r="A116" s="100" t="s">
        <v>48</v>
      </c>
      <c r="B116" s="101">
        <v>35150</v>
      </c>
      <c r="C116" s="92" t="s">
        <v>47</v>
      </c>
      <c r="D116" s="102">
        <v>18.84</v>
      </c>
      <c r="E116" s="83"/>
      <c r="F116" s="114">
        <v>0.95</v>
      </c>
      <c r="G116" s="102">
        <v>1.09</v>
      </c>
      <c r="IU116" s="41" t="e">
        <f>#REF!-#REF!</f>
        <v>#REF!</v>
      </c>
      <c r="IV116" s="6" t="e">
        <f>IU116=#REF!</f>
        <v>#REF!</v>
      </c>
    </row>
    <row r="117" spans="1:256" ht="13.5" thickBot="1">
      <c r="A117" s="100" t="s">
        <v>48</v>
      </c>
      <c r="B117" s="101">
        <v>37000</v>
      </c>
      <c r="C117" s="92" t="s">
        <v>47</v>
      </c>
      <c r="D117" s="102">
        <v>17.75</v>
      </c>
      <c r="E117" s="83"/>
      <c r="F117" s="114">
        <v>1</v>
      </c>
      <c r="G117" s="102">
        <v>0</v>
      </c>
      <c r="IU117" s="41" t="e">
        <f>#REF!-#REF!</f>
        <v>#REF!</v>
      </c>
      <c r="IV117" s="6" t="e">
        <f>IU117=#REF!</f>
        <v>#REF!</v>
      </c>
    </row>
    <row r="118" spans="1:256" ht="13.5" thickBot="1">
      <c r="A118" s="100" t="s">
        <v>48</v>
      </c>
      <c r="B118" s="101">
        <v>38850</v>
      </c>
      <c r="C118" s="92" t="s">
        <v>47</v>
      </c>
      <c r="D118" s="102">
        <v>16.69</v>
      </c>
      <c r="E118" s="83"/>
      <c r="F118" s="114">
        <v>1.05</v>
      </c>
      <c r="G118" s="102">
        <v>-1.06</v>
      </c>
      <c r="IU118" s="41" t="e">
        <f>#REF!-#REF!</f>
        <v>#REF!</v>
      </c>
      <c r="IV118" s="6" t="e">
        <f>IU118=#REF!</f>
        <v>#REF!</v>
      </c>
    </row>
    <row r="119" spans="1:256" ht="13.5" thickBot="1">
      <c r="A119" s="100" t="s">
        <v>48</v>
      </c>
      <c r="B119" s="101">
        <v>40700</v>
      </c>
      <c r="C119" s="92" t="s">
        <v>47</v>
      </c>
      <c r="D119" s="102">
        <v>15.67</v>
      </c>
      <c r="E119" s="83"/>
      <c r="F119" s="114">
        <v>1.1</v>
      </c>
      <c r="G119" s="102">
        <v>-2.08</v>
      </c>
      <c r="IU119" s="41" t="e">
        <f>#REF!-#REF!</f>
        <v>#REF!</v>
      </c>
      <c r="IV119" s="6" t="e">
        <f>IU119=#REF!</f>
        <v>#REF!</v>
      </c>
    </row>
    <row r="120" spans="1:256" ht="13.5" thickBot="1">
      <c r="A120" s="100" t="s">
        <v>48</v>
      </c>
      <c r="B120" s="101">
        <v>44400</v>
      </c>
      <c r="C120" s="92" t="s">
        <v>47</v>
      </c>
      <c r="D120" s="102">
        <v>13.73</v>
      </c>
      <c r="E120" s="83"/>
      <c r="F120" s="114">
        <v>1.2</v>
      </c>
      <c r="G120" s="102">
        <v>-4.02</v>
      </c>
      <c r="IU120" s="41" t="e">
        <f>#REF!-#REF!</f>
        <v>#REF!</v>
      </c>
      <c r="IV120" s="6" t="e">
        <f>IU120=#REF!</f>
        <v>#REF!</v>
      </c>
    </row>
    <row r="121" spans="1:256" ht="13.5" thickBot="1">
      <c r="A121" s="100" t="s">
        <v>49</v>
      </c>
      <c r="B121" s="101">
        <v>48100</v>
      </c>
      <c r="C121" s="92" t="s">
        <v>47</v>
      </c>
      <c r="D121" s="102">
        <v>11.92</v>
      </c>
      <c r="E121" s="83"/>
      <c r="F121" s="115">
        <v>1.3</v>
      </c>
      <c r="G121" s="112">
        <v>-5.83</v>
      </c>
      <c r="IU121" s="41" t="e">
        <f>#REF!-#REF!</f>
        <v>#REF!</v>
      </c>
      <c r="IV121" s="6" t="e">
        <f>IU121=#REF!</f>
        <v>#REF!</v>
      </c>
    </row>
    <row r="122" spans="1:7" ht="12.75">
      <c r="A122" s="95" t="s">
        <v>50</v>
      </c>
      <c r="B122" s="92">
        <v>37000</v>
      </c>
      <c r="C122" s="93"/>
      <c r="D122" s="103"/>
      <c r="E122" s="83"/>
      <c r="F122" s="90"/>
      <c r="G122" s="104">
        <v>12.870000000000001</v>
      </c>
    </row>
    <row r="123" spans="1:7" ht="12.75">
      <c r="A123" s="95" t="s">
        <v>51</v>
      </c>
      <c r="B123" s="105">
        <v>17.75</v>
      </c>
      <c r="C123" s="93"/>
      <c r="D123" s="103"/>
      <c r="E123" s="83"/>
      <c r="F123" s="90"/>
      <c r="G123" s="90"/>
    </row>
    <row r="124" spans="1:7" ht="12.75">
      <c r="A124" s="95" t="s">
        <v>52</v>
      </c>
      <c r="B124" s="105">
        <v>65</v>
      </c>
      <c r="C124" s="93"/>
      <c r="D124" s="103"/>
      <c r="E124" s="83"/>
      <c r="F124" s="90"/>
      <c r="G124" s="90"/>
    </row>
    <row r="125" spans="1:7" ht="13.5" thickBot="1">
      <c r="A125" s="106" t="s">
        <v>53</v>
      </c>
      <c r="B125" s="107">
        <v>10</v>
      </c>
      <c r="C125" s="108"/>
      <c r="D125" s="109"/>
      <c r="E125" s="83"/>
      <c r="F125" s="90"/>
      <c r="G125" s="90"/>
    </row>
    <row r="126" spans="1:7" ht="13.5" thickBot="1">
      <c r="A126" s="83"/>
      <c r="B126" s="83"/>
      <c r="C126" s="83"/>
      <c r="D126" s="83"/>
      <c r="E126" s="83"/>
      <c r="F126" s="83"/>
      <c r="G126" s="83"/>
    </row>
    <row r="127" spans="1:7" ht="12.75">
      <c r="A127" s="86" t="s">
        <v>42</v>
      </c>
      <c r="B127" s="87">
        <v>41430</v>
      </c>
      <c r="C127" s="88"/>
      <c r="D127" s="89"/>
      <c r="E127" s="90"/>
      <c r="F127" s="90"/>
      <c r="G127" s="90"/>
    </row>
    <row r="128" spans="1:7" ht="13.5" thickBot="1">
      <c r="A128" s="91" t="s">
        <v>0</v>
      </c>
      <c r="B128" s="92" t="s">
        <v>40</v>
      </c>
      <c r="C128" s="93"/>
      <c r="D128" s="94"/>
      <c r="E128" s="90"/>
      <c r="F128" s="90"/>
      <c r="G128" s="90"/>
    </row>
    <row r="129" spans="1:7" ht="13.5" thickBot="1">
      <c r="A129" s="95" t="s">
        <v>43</v>
      </c>
      <c r="B129" s="96">
        <v>41991</v>
      </c>
      <c r="C129" s="93"/>
      <c r="D129" s="97"/>
      <c r="E129" s="83"/>
      <c r="F129" s="98" t="s">
        <v>44</v>
      </c>
      <c r="G129" s="99" t="s">
        <v>45</v>
      </c>
    </row>
    <row r="130" spans="1:256" ht="13.5" thickBot="1">
      <c r="A130" s="100" t="s">
        <v>46</v>
      </c>
      <c r="B130" s="101">
        <v>25900</v>
      </c>
      <c r="C130" s="92" t="s">
        <v>47</v>
      </c>
      <c r="D130" s="102">
        <v>24.08</v>
      </c>
      <c r="E130" s="83"/>
      <c r="F130" s="113">
        <v>0.7</v>
      </c>
      <c r="G130" s="111">
        <v>6.83</v>
      </c>
      <c r="IU130" s="41" t="e">
        <f>#REF!-#REF!</f>
        <v>#REF!</v>
      </c>
      <c r="IV130" s="6" t="e">
        <f>IU130=#REF!</f>
        <v>#REF!</v>
      </c>
    </row>
    <row r="131" spans="1:256" ht="13.5" thickBot="1">
      <c r="A131" s="100" t="s">
        <v>48</v>
      </c>
      <c r="B131" s="101">
        <v>29600</v>
      </c>
      <c r="C131" s="92" t="s">
        <v>47</v>
      </c>
      <c r="D131" s="102">
        <v>21.67</v>
      </c>
      <c r="E131" s="83"/>
      <c r="F131" s="114">
        <v>0.8</v>
      </c>
      <c r="G131" s="102">
        <v>4.42</v>
      </c>
      <c r="IU131" s="41" t="e">
        <f>#REF!-#REF!</f>
        <v>#REF!</v>
      </c>
      <c r="IV131" s="6" t="e">
        <f>IU131=#REF!</f>
        <v>#REF!</v>
      </c>
    </row>
    <row r="132" spans="1:256" ht="13.5" thickBot="1">
      <c r="A132" s="100" t="s">
        <v>48</v>
      </c>
      <c r="B132" s="101">
        <v>33300</v>
      </c>
      <c r="C132" s="92" t="s">
        <v>47</v>
      </c>
      <c r="D132" s="102">
        <v>19.39</v>
      </c>
      <c r="E132" s="83"/>
      <c r="F132" s="114">
        <v>0.9</v>
      </c>
      <c r="G132" s="102">
        <v>2.14</v>
      </c>
      <c r="IU132" s="41" t="e">
        <f>#REF!-#REF!</f>
        <v>#REF!</v>
      </c>
      <c r="IV132" s="6" t="e">
        <f>IU132=#REF!</f>
        <v>#REF!</v>
      </c>
    </row>
    <row r="133" spans="1:256" ht="13.5" thickBot="1">
      <c r="A133" s="100" t="s">
        <v>48</v>
      </c>
      <c r="B133" s="101">
        <v>35150</v>
      </c>
      <c r="C133" s="92" t="s">
        <v>47</v>
      </c>
      <c r="D133" s="102">
        <v>18.31</v>
      </c>
      <c r="E133" s="83"/>
      <c r="F133" s="114">
        <v>0.95</v>
      </c>
      <c r="G133" s="102">
        <v>1.06</v>
      </c>
      <c r="IU133" s="41" t="e">
        <f>#REF!-#REF!</f>
        <v>#REF!</v>
      </c>
      <c r="IV133" s="6" t="e">
        <f>IU133=#REF!</f>
        <v>#REF!</v>
      </c>
    </row>
    <row r="134" spans="1:256" ht="13.5" thickBot="1">
      <c r="A134" s="100" t="s">
        <v>48</v>
      </c>
      <c r="B134" s="101">
        <v>37000</v>
      </c>
      <c r="C134" s="92" t="s">
        <v>47</v>
      </c>
      <c r="D134" s="102">
        <v>17.25</v>
      </c>
      <c r="E134" s="83"/>
      <c r="F134" s="114">
        <v>1</v>
      </c>
      <c r="G134" s="102">
        <v>0</v>
      </c>
      <c r="IU134" s="41" t="e">
        <f>#REF!-#REF!</f>
        <v>#REF!</v>
      </c>
      <c r="IV134" s="6" t="e">
        <f>IU134=#REF!</f>
        <v>#REF!</v>
      </c>
    </row>
    <row r="135" spans="1:256" ht="13.5" thickBot="1">
      <c r="A135" s="100" t="s">
        <v>48</v>
      </c>
      <c r="B135" s="101">
        <v>38850</v>
      </c>
      <c r="C135" s="92" t="s">
        <v>47</v>
      </c>
      <c r="D135" s="102">
        <v>16.23</v>
      </c>
      <c r="E135" s="83"/>
      <c r="F135" s="114">
        <v>1.05</v>
      </c>
      <c r="G135" s="102">
        <v>-1.02</v>
      </c>
      <c r="IU135" s="41" t="e">
        <f>#REF!-#REF!</f>
        <v>#REF!</v>
      </c>
      <c r="IV135" s="6" t="e">
        <f>IU135=#REF!</f>
        <v>#REF!</v>
      </c>
    </row>
    <row r="136" spans="1:256" ht="13.5" thickBot="1">
      <c r="A136" s="100" t="s">
        <v>48</v>
      </c>
      <c r="B136" s="101">
        <v>40700</v>
      </c>
      <c r="C136" s="92" t="s">
        <v>47</v>
      </c>
      <c r="D136" s="102">
        <v>15.24</v>
      </c>
      <c r="E136" s="83"/>
      <c r="F136" s="114">
        <v>1.1</v>
      </c>
      <c r="G136" s="102">
        <v>-2.01</v>
      </c>
      <c r="IU136" s="41" t="e">
        <f>#REF!-#REF!</f>
        <v>#REF!</v>
      </c>
      <c r="IV136" s="6" t="e">
        <f>IU136=#REF!</f>
        <v>#REF!</v>
      </c>
    </row>
    <row r="137" spans="1:256" ht="13.5" thickBot="1">
      <c r="A137" s="100" t="s">
        <v>48</v>
      </c>
      <c r="B137" s="101">
        <v>44450</v>
      </c>
      <c r="C137" s="92" t="s">
        <v>47</v>
      </c>
      <c r="D137" s="102">
        <v>13.34</v>
      </c>
      <c r="E137" s="83"/>
      <c r="F137" s="114">
        <v>1.2013513513513514</v>
      </c>
      <c r="G137" s="102">
        <v>-3.91</v>
      </c>
      <c r="IU137" s="41" t="e">
        <f>#REF!-#REF!</f>
        <v>#REF!</v>
      </c>
      <c r="IV137" s="6" t="e">
        <f>IU137=#REF!</f>
        <v>#REF!</v>
      </c>
    </row>
    <row r="138" spans="1:256" ht="13.5" thickBot="1">
      <c r="A138" s="100" t="s">
        <v>49</v>
      </c>
      <c r="B138" s="101">
        <v>48150</v>
      </c>
      <c r="C138" s="92" t="s">
        <v>47</v>
      </c>
      <c r="D138" s="102">
        <v>11.59</v>
      </c>
      <c r="E138" s="83"/>
      <c r="F138" s="115">
        <v>1.3013513513513513</v>
      </c>
      <c r="G138" s="112">
        <v>-5.66</v>
      </c>
      <c r="IU138" s="41" t="e">
        <f>#REF!-#REF!</f>
        <v>#REF!</v>
      </c>
      <c r="IV138" s="6" t="e">
        <f>IU138=#REF!</f>
        <v>#REF!</v>
      </c>
    </row>
    <row r="139" spans="1:7" ht="12.75">
      <c r="A139" s="95" t="s">
        <v>50</v>
      </c>
      <c r="B139" s="92">
        <v>37000</v>
      </c>
      <c r="C139" s="93"/>
      <c r="D139" s="103"/>
      <c r="E139" s="83"/>
      <c r="F139" s="90"/>
      <c r="G139" s="104">
        <v>12.49</v>
      </c>
    </row>
    <row r="140" spans="1:7" ht="12.75">
      <c r="A140" s="95" t="s">
        <v>51</v>
      </c>
      <c r="B140" s="105">
        <v>17.25</v>
      </c>
      <c r="C140" s="93"/>
      <c r="D140" s="103"/>
      <c r="E140" s="83"/>
      <c r="F140" s="90"/>
      <c r="G140" s="90"/>
    </row>
    <row r="141" spans="1:7" ht="12.75">
      <c r="A141" s="95" t="s">
        <v>52</v>
      </c>
      <c r="B141" s="105">
        <v>65</v>
      </c>
      <c r="C141" s="93"/>
      <c r="D141" s="103"/>
      <c r="E141" s="83"/>
      <c r="F141" s="90"/>
      <c r="G141" s="90"/>
    </row>
    <row r="142" spans="1:7" ht="17.25" customHeight="1" thickBot="1">
      <c r="A142" s="106" t="s">
        <v>53</v>
      </c>
      <c r="B142" s="107">
        <v>10</v>
      </c>
      <c r="C142" s="108"/>
      <c r="D142" s="109"/>
      <c r="E142" s="83"/>
      <c r="F142" s="90"/>
      <c r="G142" s="90"/>
    </row>
    <row r="143" spans="1:7" ht="13.5" thickBot="1">
      <c r="A143"/>
      <c r="B143"/>
      <c r="C143"/>
      <c r="D143"/>
      <c r="E143"/>
      <c r="F143"/>
      <c r="G143"/>
    </row>
    <row r="144" spans="1:4" ht="12.75">
      <c r="A144" s="116" t="s">
        <v>42</v>
      </c>
      <c r="B144" s="117">
        <v>41430</v>
      </c>
      <c r="C144" s="118"/>
      <c r="D144" s="119"/>
    </row>
    <row r="145" spans="1:4" ht="13.5" thickBot="1">
      <c r="A145" s="120" t="s">
        <v>0</v>
      </c>
      <c r="B145" s="121" t="s">
        <v>40</v>
      </c>
      <c r="C145" s="122"/>
      <c r="D145" s="123"/>
    </row>
    <row r="146" spans="1:256" ht="13.5" thickBot="1">
      <c r="A146" s="124" t="s">
        <v>43</v>
      </c>
      <c r="B146" s="125">
        <v>42173</v>
      </c>
      <c r="C146" s="122"/>
      <c r="D146" s="126"/>
      <c r="E146"/>
      <c r="F146" s="127" t="s">
        <v>44</v>
      </c>
      <c r="G146" s="128" t="s">
        <v>45</v>
      </c>
      <c r="H146" s="17"/>
      <c r="IU146" s="41">
        <f aca="true" t="shared" si="9" ref="IU146:IU154">D181-$D$185</f>
        <v>11.899999999999999</v>
      </c>
      <c r="IV146" s="6" t="b">
        <f aca="true" t="shared" si="10" ref="IV146:IV154">IU146=G181</f>
        <v>1</v>
      </c>
    </row>
    <row r="147" spans="1:256" ht="13.5" thickBot="1">
      <c r="A147" s="129" t="s">
        <v>46</v>
      </c>
      <c r="B147" s="130">
        <v>26000</v>
      </c>
      <c r="C147" s="121" t="s">
        <v>47</v>
      </c>
      <c r="D147" s="131">
        <v>29.49</v>
      </c>
      <c r="E147"/>
      <c r="F147" s="132">
        <v>0.7008086253369272</v>
      </c>
      <c r="G147" s="133">
        <v>6.49</v>
      </c>
      <c r="H147" s="17"/>
      <c r="IU147" s="41">
        <f t="shared" si="9"/>
        <v>7.670000000000002</v>
      </c>
      <c r="IV147" s="6" t="b">
        <f t="shared" si="10"/>
        <v>1</v>
      </c>
    </row>
    <row r="148" spans="1:256" ht="13.5" thickBot="1">
      <c r="A148" s="129" t="s">
        <v>48</v>
      </c>
      <c r="B148" s="130">
        <v>29700</v>
      </c>
      <c r="C148" s="121" t="s">
        <v>47</v>
      </c>
      <c r="D148" s="131">
        <v>27.2</v>
      </c>
      <c r="E148"/>
      <c r="F148" s="134">
        <v>0.8005390835579514</v>
      </c>
      <c r="G148" s="131">
        <v>4.2</v>
      </c>
      <c r="H148" s="17"/>
      <c r="IU148" s="41">
        <f t="shared" si="9"/>
        <v>3.620000000000001</v>
      </c>
      <c r="IV148" s="6" t="b">
        <f t="shared" si="10"/>
        <v>1</v>
      </c>
    </row>
    <row r="149" spans="1:256" ht="13.5" thickBot="1">
      <c r="A149" s="129" t="s">
        <v>48</v>
      </c>
      <c r="B149" s="130">
        <v>33400</v>
      </c>
      <c r="C149" s="121" t="s">
        <v>47</v>
      </c>
      <c r="D149" s="131">
        <v>25.03</v>
      </c>
      <c r="E149"/>
      <c r="F149" s="134">
        <v>0.9002695417789758</v>
      </c>
      <c r="G149" s="131">
        <v>2.03</v>
      </c>
      <c r="H149" s="17"/>
      <c r="IU149" s="41">
        <f t="shared" si="9"/>
        <v>1.6700000000000017</v>
      </c>
      <c r="IV149" s="6" t="b">
        <f t="shared" si="10"/>
        <v>1</v>
      </c>
    </row>
    <row r="150" spans="1:256" ht="13.5" thickBot="1">
      <c r="A150" s="129" t="s">
        <v>48</v>
      </c>
      <c r="B150" s="130">
        <v>35250</v>
      </c>
      <c r="C150" s="121" t="s">
        <v>47</v>
      </c>
      <c r="D150" s="131">
        <v>24</v>
      </c>
      <c r="E150"/>
      <c r="F150" s="134">
        <v>0.9501347708894878</v>
      </c>
      <c r="G150" s="131">
        <v>1</v>
      </c>
      <c r="H150" s="17"/>
      <c r="IU150" s="41">
        <f t="shared" si="9"/>
        <v>0</v>
      </c>
      <c r="IV150" s="6" t="b">
        <f t="shared" si="10"/>
        <v>1</v>
      </c>
    </row>
    <row r="151" spans="1:256" ht="13.5" thickBot="1">
      <c r="A151" s="129" t="s">
        <v>48</v>
      </c>
      <c r="B151" s="130">
        <v>37100</v>
      </c>
      <c r="C151" s="121" t="s">
        <v>47</v>
      </c>
      <c r="D151" s="131">
        <v>23</v>
      </c>
      <c r="E151"/>
      <c r="F151" s="134">
        <v>1</v>
      </c>
      <c r="G151" s="131">
        <v>0</v>
      </c>
      <c r="H151" s="17"/>
      <c r="IU151" s="41">
        <f t="shared" si="9"/>
        <v>-1.8599999999999994</v>
      </c>
      <c r="IV151" s="6" t="b">
        <f t="shared" si="10"/>
        <v>1</v>
      </c>
    </row>
    <row r="152" spans="1:256" ht="13.5" thickBot="1">
      <c r="A152" s="129" t="s">
        <v>48</v>
      </c>
      <c r="B152" s="130">
        <v>39000</v>
      </c>
      <c r="C152" s="121" t="s">
        <v>47</v>
      </c>
      <c r="D152" s="131">
        <v>22.01</v>
      </c>
      <c r="E152"/>
      <c r="F152" s="134">
        <v>1.0512129380053907</v>
      </c>
      <c r="G152" s="131">
        <v>-0.99</v>
      </c>
      <c r="H152" s="17"/>
      <c r="IU152" s="41">
        <f t="shared" si="9"/>
        <v>-3.6799999999999997</v>
      </c>
      <c r="IV152" s="6" t="b">
        <f t="shared" si="10"/>
        <v>1</v>
      </c>
    </row>
    <row r="153" spans="1:256" ht="13.5" thickBot="1">
      <c r="A153" s="129" t="s">
        <v>48</v>
      </c>
      <c r="B153" s="130">
        <v>40850</v>
      </c>
      <c r="C153" s="121" t="s">
        <v>47</v>
      </c>
      <c r="D153" s="131">
        <v>21.07</v>
      </c>
      <c r="E153"/>
      <c r="F153" s="134">
        <v>1.101078167115903</v>
      </c>
      <c r="G153" s="131">
        <v>-1.93</v>
      </c>
      <c r="H153" s="17"/>
      <c r="IU153" s="41">
        <f t="shared" si="9"/>
        <v>-7.18</v>
      </c>
      <c r="IV153" s="6" t="b">
        <f t="shared" si="10"/>
        <v>1</v>
      </c>
    </row>
    <row r="154" spans="1:256" ht="12.75">
      <c r="A154" s="129" t="s">
        <v>48</v>
      </c>
      <c r="B154" s="130">
        <v>44550</v>
      </c>
      <c r="C154" s="121" t="s">
        <v>47</v>
      </c>
      <c r="D154" s="131">
        <v>19.3</v>
      </c>
      <c r="E154"/>
      <c r="F154" s="134">
        <v>1.2008086253369272</v>
      </c>
      <c r="G154" s="131">
        <v>-3.7</v>
      </c>
      <c r="H154" s="17"/>
      <c r="IU154" s="41">
        <f t="shared" si="9"/>
        <v>-10.29</v>
      </c>
      <c r="IV154" s="6" t="b">
        <f t="shared" si="10"/>
        <v>1</v>
      </c>
    </row>
    <row r="155" spans="1:7" ht="13.5" thickBot="1">
      <c r="A155" s="129" t="s">
        <v>49</v>
      </c>
      <c r="B155" s="130">
        <v>48250</v>
      </c>
      <c r="C155" s="121" t="s">
        <v>47</v>
      </c>
      <c r="D155" s="131">
        <v>17.65</v>
      </c>
      <c r="E155"/>
      <c r="F155" s="135">
        <v>1.3005390835579516</v>
      </c>
      <c r="G155" s="136">
        <v>-5.35</v>
      </c>
    </row>
    <row r="156" spans="1:7" ht="12.75">
      <c r="A156" s="124" t="s">
        <v>50</v>
      </c>
      <c r="B156" s="121">
        <v>37100</v>
      </c>
      <c r="C156" s="122"/>
      <c r="D156" s="137"/>
      <c r="E156"/>
      <c r="G156" s="17">
        <v>11.84</v>
      </c>
    </row>
    <row r="157" spans="1:5" ht="12.75">
      <c r="A157" s="124" t="s">
        <v>51</v>
      </c>
      <c r="B157" s="138">
        <v>23</v>
      </c>
      <c r="C157" s="122"/>
      <c r="D157" s="137"/>
      <c r="E157"/>
    </row>
    <row r="158" spans="1:5" ht="12.75">
      <c r="A158" s="124" t="s">
        <v>52</v>
      </c>
      <c r="B158" s="138">
        <v>65</v>
      </c>
      <c r="C158" s="122"/>
      <c r="D158" s="137"/>
      <c r="E158"/>
    </row>
    <row r="159" spans="1:5" ht="13.5" thickBot="1">
      <c r="A159" s="139" t="s">
        <v>53</v>
      </c>
      <c r="B159" s="140">
        <v>10</v>
      </c>
      <c r="C159" s="141"/>
      <c r="D159" s="142"/>
      <c r="E159"/>
    </row>
    <row r="160" spans="1:4" ht="13.5" thickBot="1">
      <c r="A160" s="11"/>
      <c r="B160" s="12"/>
      <c r="C160" s="11"/>
      <c r="D160" s="13"/>
    </row>
    <row r="161" spans="1:4" ht="12.75">
      <c r="A161" s="116" t="s">
        <v>42</v>
      </c>
      <c r="B161" s="117">
        <v>41430</v>
      </c>
      <c r="C161" s="118"/>
      <c r="D161" s="119"/>
    </row>
    <row r="162" spans="1:4" ht="13.5" thickBot="1">
      <c r="A162" s="120" t="s">
        <v>0</v>
      </c>
      <c r="B162" s="121" t="s">
        <v>40</v>
      </c>
      <c r="C162" s="122"/>
      <c r="D162" s="123"/>
    </row>
    <row r="163" spans="1:256" ht="13.5" thickBot="1">
      <c r="A163" s="124" t="s">
        <v>43</v>
      </c>
      <c r="B163" s="125">
        <v>42719</v>
      </c>
      <c r="C163" s="122"/>
      <c r="D163" s="126"/>
      <c r="E163"/>
      <c r="F163" s="127" t="s">
        <v>44</v>
      </c>
      <c r="G163" s="128" t="s">
        <v>45</v>
      </c>
      <c r="IU163" s="41">
        <f aca="true" t="shared" si="11" ref="IU163:IU171">D198-$D$202</f>
        <v>8.510000000000002</v>
      </c>
      <c r="IV163" s="6" t="b">
        <f aca="true" t="shared" si="12" ref="IV163:IV171">IU163=G198</f>
        <v>1</v>
      </c>
    </row>
    <row r="164" spans="1:256" ht="13.5" thickBot="1">
      <c r="A164" s="129" t="s">
        <v>46</v>
      </c>
      <c r="B164" s="130">
        <v>26300</v>
      </c>
      <c r="C164" s="121" t="s">
        <v>47</v>
      </c>
      <c r="D164" s="131">
        <v>39.43</v>
      </c>
      <c r="E164"/>
      <c r="F164" s="132">
        <v>0.699468085106383</v>
      </c>
      <c r="G164" s="133">
        <v>5.93</v>
      </c>
      <c r="IU164" s="41">
        <f t="shared" si="11"/>
        <v>5.649999999999999</v>
      </c>
      <c r="IV164" s="6" t="b">
        <f t="shared" si="12"/>
        <v>1</v>
      </c>
    </row>
    <row r="165" spans="1:256" ht="13.5" thickBot="1">
      <c r="A165" s="129" t="s">
        <v>48</v>
      </c>
      <c r="B165" s="130">
        <v>30100</v>
      </c>
      <c r="C165" s="121" t="s">
        <v>47</v>
      </c>
      <c r="D165" s="131">
        <v>37.31</v>
      </c>
      <c r="E165"/>
      <c r="F165" s="134">
        <v>0.800531914893617</v>
      </c>
      <c r="G165" s="131">
        <v>3.81</v>
      </c>
      <c r="IU165" s="41">
        <f t="shared" si="11"/>
        <v>2.7399999999999984</v>
      </c>
      <c r="IV165" s="6" t="b">
        <f t="shared" si="12"/>
        <v>1</v>
      </c>
    </row>
    <row r="166" spans="1:256" ht="13.5" thickBot="1">
      <c r="A166" s="129" t="s">
        <v>48</v>
      </c>
      <c r="B166" s="130">
        <v>33850</v>
      </c>
      <c r="C166" s="121" t="s">
        <v>47</v>
      </c>
      <c r="D166" s="131">
        <v>35.34</v>
      </c>
      <c r="E166"/>
      <c r="F166" s="134">
        <v>0.9002659574468085</v>
      </c>
      <c r="G166" s="131">
        <v>1.84</v>
      </c>
      <c r="IU166" s="41">
        <f t="shared" si="11"/>
        <v>1.3500000000000014</v>
      </c>
      <c r="IV166" s="6" t="b">
        <f t="shared" si="12"/>
        <v>1</v>
      </c>
    </row>
    <row r="167" spans="1:256" ht="13.5" thickBot="1">
      <c r="A167" s="129" t="s">
        <v>48</v>
      </c>
      <c r="B167" s="130">
        <v>35700</v>
      </c>
      <c r="C167" s="121" t="s">
        <v>47</v>
      </c>
      <c r="D167" s="131">
        <v>34.42</v>
      </c>
      <c r="E167"/>
      <c r="F167" s="134">
        <v>0.949468085106383</v>
      </c>
      <c r="G167" s="131">
        <v>0.92</v>
      </c>
      <c r="IU167" s="41">
        <f t="shared" si="11"/>
        <v>0</v>
      </c>
      <c r="IV167" s="6" t="b">
        <f t="shared" si="12"/>
        <v>1</v>
      </c>
    </row>
    <row r="168" spans="1:256" ht="13.5" thickBot="1">
      <c r="A168" s="129" t="s">
        <v>48</v>
      </c>
      <c r="B168" s="130">
        <v>37600</v>
      </c>
      <c r="C168" s="121" t="s">
        <v>47</v>
      </c>
      <c r="D168" s="131">
        <v>33.5</v>
      </c>
      <c r="E168"/>
      <c r="F168" s="134">
        <v>1</v>
      </c>
      <c r="G168" s="131">
        <v>0</v>
      </c>
      <c r="IU168" s="41">
        <f t="shared" si="11"/>
        <v>-1.1500000000000004</v>
      </c>
      <c r="IV168" s="6" t="b">
        <f t="shared" si="12"/>
        <v>1</v>
      </c>
    </row>
    <row r="169" spans="1:256" ht="13.5" thickBot="1">
      <c r="A169" s="129" t="s">
        <v>48</v>
      </c>
      <c r="B169" s="130">
        <v>39500</v>
      </c>
      <c r="C169" s="121" t="s">
        <v>47</v>
      </c>
      <c r="D169" s="131">
        <v>32.61</v>
      </c>
      <c r="E169"/>
      <c r="F169" s="134">
        <v>1.050531914893617</v>
      </c>
      <c r="G169" s="131">
        <v>-0.89</v>
      </c>
      <c r="IU169" s="41">
        <f t="shared" si="11"/>
        <v>-2.4299999999999997</v>
      </c>
      <c r="IV169" s="6" t="b">
        <f t="shared" si="12"/>
        <v>1</v>
      </c>
    </row>
    <row r="170" spans="1:256" ht="13.5" thickBot="1">
      <c r="A170" s="129" t="s">
        <v>48</v>
      </c>
      <c r="B170" s="130">
        <v>41350</v>
      </c>
      <c r="C170" s="121" t="s">
        <v>47</v>
      </c>
      <c r="D170" s="131">
        <v>31.78</v>
      </c>
      <c r="E170"/>
      <c r="F170" s="134">
        <v>1.0997340425531914</v>
      </c>
      <c r="G170" s="131">
        <v>-1.72</v>
      </c>
      <c r="IU170" s="41">
        <f t="shared" si="11"/>
        <v>-4.869999999999999</v>
      </c>
      <c r="IV170" s="6" t="b">
        <f t="shared" si="12"/>
        <v>1</v>
      </c>
    </row>
    <row r="171" spans="1:256" ht="12.75">
      <c r="A171" s="129" t="s">
        <v>48</v>
      </c>
      <c r="B171" s="130">
        <v>45100</v>
      </c>
      <c r="C171" s="121" t="s">
        <v>47</v>
      </c>
      <c r="D171" s="131">
        <v>30.18</v>
      </c>
      <c r="E171"/>
      <c r="F171" s="134">
        <v>1.199468085106383</v>
      </c>
      <c r="G171" s="131">
        <v>-3.32</v>
      </c>
      <c r="IU171" s="41">
        <f t="shared" si="11"/>
        <v>-7.01</v>
      </c>
      <c r="IV171" s="6" t="b">
        <f t="shared" si="12"/>
        <v>1</v>
      </c>
    </row>
    <row r="172" spans="1:7" ht="13.5" thickBot="1">
      <c r="A172" s="129" t="s">
        <v>49</v>
      </c>
      <c r="B172" s="130">
        <v>48900</v>
      </c>
      <c r="C172" s="121" t="s">
        <v>47</v>
      </c>
      <c r="D172" s="131">
        <v>28.69</v>
      </c>
      <c r="E172"/>
      <c r="F172" s="135">
        <v>1.300531914893617</v>
      </c>
      <c r="G172" s="136">
        <v>-4.81</v>
      </c>
    </row>
    <row r="173" spans="1:7" ht="12.75">
      <c r="A173" s="124" t="s">
        <v>50</v>
      </c>
      <c r="B173" s="121">
        <v>37600</v>
      </c>
      <c r="C173" s="122"/>
      <c r="D173" s="137"/>
      <c r="E173"/>
      <c r="G173" s="17">
        <v>10.739999999999998</v>
      </c>
    </row>
    <row r="174" spans="1:5" ht="12.75">
      <c r="A174" s="124" t="s">
        <v>51</v>
      </c>
      <c r="B174" s="138">
        <v>33.5</v>
      </c>
      <c r="C174" s="122"/>
      <c r="D174" s="137"/>
      <c r="E174"/>
    </row>
    <row r="175" spans="1:5" ht="12.75">
      <c r="A175" s="124" t="s">
        <v>52</v>
      </c>
      <c r="B175" s="138">
        <v>65</v>
      </c>
      <c r="C175" s="122"/>
      <c r="D175" s="137"/>
      <c r="E175"/>
    </row>
    <row r="176" spans="1:5" ht="13.5" thickBot="1">
      <c r="A176" s="139" t="s">
        <v>53</v>
      </c>
      <c r="B176" s="140">
        <v>10</v>
      </c>
      <c r="C176" s="141"/>
      <c r="D176" s="142"/>
      <c r="E176"/>
    </row>
    <row r="177" spans="1:4" ht="13.5" thickBot="1">
      <c r="A177" s="11"/>
      <c r="B177" s="12"/>
      <c r="C177" s="11"/>
      <c r="D177" s="13"/>
    </row>
    <row r="178" spans="1:4" ht="12.75">
      <c r="A178" s="116" t="s">
        <v>42</v>
      </c>
      <c r="B178" s="117">
        <v>41430</v>
      </c>
      <c r="C178" s="118"/>
      <c r="D178" s="119"/>
    </row>
    <row r="179" spans="1:4" ht="13.5" thickBot="1">
      <c r="A179" s="120" t="s">
        <v>0</v>
      </c>
      <c r="B179" s="121" t="s">
        <v>30</v>
      </c>
      <c r="C179" s="122"/>
      <c r="D179" s="123"/>
    </row>
    <row r="180" spans="1:7" ht="13.5" thickBot="1">
      <c r="A180" s="124" t="s">
        <v>43</v>
      </c>
      <c r="B180" s="125">
        <v>41445</v>
      </c>
      <c r="C180" s="122"/>
      <c r="D180" s="126"/>
      <c r="E180"/>
      <c r="F180" s="127" t="s">
        <v>44</v>
      </c>
      <c r="G180" s="128" t="s">
        <v>45</v>
      </c>
    </row>
    <row r="181" spans="1:7" ht="12.75">
      <c r="A181" s="129" t="s">
        <v>46</v>
      </c>
      <c r="B181" s="130">
        <v>5450</v>
      </c>
      <c r="C181" s="121" t="s">
        <v>47</v>
      </c>
      <c r="D181" s="131">
        <v>26.65</v>
      </c>
      <c r="E181"/>
      <c r="F181" s="132">
        <v>0.6987179487179487</v>
      </c>
      <c r="G181" s="133">
        <v>11.9</v>
      </c>
    </row>
    <row r="182" spans="1:7" ht="12.75">
      <c r="A182" s="129" t="s">
        <v>48</v>
      </c>
      <c r="B182" s="130">
        <v>6250</v>
      </c>
      <c r="C182" s="121" t="s">
        <v>47</v>
      </c>
      <c r="D182" s="131">
        <v>22.42</v>
      </c>
      <c r="E182"/>
      <c r="F182" s="134">
        <v>0.8012820512820513</v>
      </c>
      <c r="G182" s="131">
        <v>7.67</v>
      </c>
    </row>
    <row r="183" spans="1:7" ht="12.75">
      <c r="A183" s="129" t="s">
        <v>48</v>
      </c>
      <c r="B183" s="130">
        <v>7050</v>
      </c>
      <c r="C183" s="121" t="s">
        <v>47</v>
      </c>
      <c r="D183" s="131">
        <v>18.37</v>
      </c>
      <c r="E183"/>
      <c r="F183" s="134">
        <v>0.9038461538461539</v>
      </c>
      <c r="G183" s="131">
        <v>3.62</v>
      </c>
    </row>
    <row r="184" spans="1:7" ht="12.75">
      <c r="A184" s="129" t="s">
        <v>48</v>
      </c>
      <c r="B184" s="130">
        <v>7450</v>
      </c>
      <c r="C184" s="121" t="s">
        <v>47</v>
      </c>
      <c r="D184" s="131">
        <v>16.42</v>
      </c>
      <c r="E184"/>
      <c r="F184" s="134">
        <v>0.9551282051282052</v>
      </c>
      <c r="G184" s="131">
        <v>1.67</v>
      </c>
    </row>
    <row r="185" spans="1:7" ht="12.75">
      <c r="A185" s="129" t="s">
        <v>48</v>
      </c>
      <c r="B185" s="130">
        <v>7800</v>
      </c>
      <c r="C185" s="121" t="s">
        <v>47</v>
      </c>
      <c r="D185" s="131">
        <v>14.75</v>
      </c>
      <c r="E185"/>
      <c r="F185" s="134">
        <v>1</v>
      </c>
      <c r="G185" s="131">
        <v>0</v>
      </c>
    </row>
    <row r="186" spans="1:7" ht="12.75">
      <c r="A186" s="129" t="s">
        <v>48</v>
      </c>
      <c r="B186" s="130">
        <v>8200</v>
      </c>
      <c r="C186" s="121" t="s">
        <v>47</v>
      </c>
      <c r="D186" s="131">
        <v>12.89</v>
      </c>
      <c r="E186"/>
      <c r="F186" s="134">
        <v>1.0512820512820513</v>
      </c>
      <c r="G186" s="131">
        <v>-1.86</v>
      </c>
    </row>
    <row r="187" spans="1:7" ht="12.75">
      <c r="A187" s="129" t="s">
        <v>48</v>
      </c>
      <c r="B187" s="130">
        <v>8600</v>
      </c>
      <c r="C187" s="121" t="s">
        <v>47</v>
      </c>
      <c r="D187" s="131">
        <v>11.07</v>
      </c>
      <c r="E187"/>
      <c r="F187" s="134">
        <v>1.1025641025641026</v>
      </c>
      <c r="G187" s="131">
        <v>-3.68</v>
      </c>
    </row>
    <row r="188" spans="1:7" ht="12.75">
      <c r="A188" s="129" t="s">
        <v>48</v>
      </c>
      <c r="B188" s="130">
        <v>9400</v>
      </c>
      <c r="C188" s="121" t="s">
        <v>47</v>
      </c>
      <c r="D188" s="131">
        <v>7.57</v>
      </c>
      <c r="E188"/>
      <c r="F188" s="134">
        <v>1.205128205128205</v>
      </c>
      <c r="G188" s="131">
        <v>-7.18</v>
      </c>
    </row>
    <row r="189" spans="1:7" ht="13.5" thickBot="1">
      <c r="A189" s="129" t="s">
        <v>49</v>
      </c>
      <c r="B189" s="130">
        <v>10150</v>
      </c>
      <c r="C189" s="121" t="s">
        <v>47</v>
      </c>
      <c r="D189" s="131">
        <v>4.46</v>
      </c>
      <c r="E189"/>
      <c r="F189" s="135">
        <v>1.3012820512820513</v>
      </c>
      <c r="G189" s="136">
        <v>-10.29</v>
      </c>
    </row>
    <row r="190" spans="1:7" ht="12.75">
      <c r="A190" s="124" t="s">
        <v>50</v>
      </c>
      <c r="B190" s="121">
        <v>7800</v>
      </c>
      <c r="C190" s="122"/>
      <c r="D190" s="137"/>
      <c r="E190"/>
      <c r="G190" s="17">
        <v>22.189999999999998</v>
      </c>
    </row>
    <row r="191" spans="1:5" ht="12.75">
      <c r="A191" s="124" t="s">
        <v>51</v>
      </c>
      <c r="B191" s="138">
        <v>14.75</v>
      </c>
      <c r="C191" s="122"/>
      <c r="D191" s="137"/>
      <c r="E191"/>
    </row>
    <row r="192" spans="1:5" ht="12.75">
      <c r="A192" s="124" t="s">
        <v>52</v>
      </c>
      <c r="B192" s="138">
        <v>65</v>
      </c>
      <c r="C192" s="122"/>
      <c r="D192" s="137"/>
      <c r="E192"/>
    </row>
    <row r="193" spans="1:5" ht="13.5" thickBot="1">
      <c r="A193" s="139" t="s">
        <v>53</v>
      </c>
      <c r="B193" s="140">
        <v>10</v>
      </c>
      <c r="C193" s="141"/>
      <c r="D193" s="142"/>
      <c r="E193"/>
    </row>
    <row r="194" spans="1:7" ht="13.5" thickBot="1">
      <c r="A194"/>
      <c r="B194"/>
      <c r="C194"/>
      <c r="D194"/>
      <c r="E194"/>
      <c r="F194"/>
      <c r="G194"/>
    </row>
    <row r="195" spans="1:4" ht="12.75">
      <c r="A195" s="116" t="s">
        <v>42</v>
      </c>
      <c r="B195" s="117">
        <v>41430</v>
      </c>
      <c r="C195" s="118"/>
      <c r="D195" s="119"/>
    </row>
    <row r="196" spans="1:4" ht="13.5" thickBot="1">
      <c r="A196" s="120" t="s">
        <v>0</v>
      </c>
      <c r="B196" s="121" t="s">
        <v>30</v>
      </c>
      <c r="C196" s="122"/>
      <c r="D196" s="123"/>
    </row>
    <row r="197" spans="1:7" ht="13.5" thickBot="1">
      <c r="A197" s="124" t="s">
        <v>43</v>
      </c>
      <c r="B197" s="125">
        <v>41536</v>
      </c>
      <c r="C197" s="122"/>
      <c r="D197" s="126"/>
      <c r="E197"/>
      <c r="F197" s="127" t="s">
        <v>44</v>
      </c>
      <c r="G197" s="128" t="s">
        <v>45</v>
      </c>
    </row>
    <row r="198" spans="1:7" ht="12.75">
      <c r="A198" s="129" t="s">
        <v>46</v>
      </c>
      <c r="B198" s="130">
        <v>5500</v>
      </c>
      <c r="C198" s="121" t="s">
        <v>47</v>
      </c>
      <c r="D198" s="131">
        <v>23.26</v>
      </c>
      <c r="E198"/>
      <c r="F198" s="132">
        <v>0.7006369426751592</v>
      </c>
      <c r="G198" s="133">
        <v>8.51</v>
      </c>
    </row>
    <row r="199" spans="1:7" ht="12.75">
      <c r="A199" s="129" t="s">
        <v>48</v>
      </c>
      <c r="B199" s="130">
        <v>6250</v>
      </c>
      <c r="C199" s="121" t="s">
        <v>47</v>
      </c>
      <c r="D199" s="131">
        <v>20.4</v>
      </c>
      <c r="E199"/>
      <c r="F199" s="134">
        <v>0.7961783439490446</v>
      </c>
      <c r="G199" s="131">
        <v>5.65</v>
      </c>
    </row>
    <row r="200" spans="1:7" ht="12.75">
      <c r="A200" s="129" t="s">
        <v>48</v>
      </c>
      <c r="B200" s="130">
        <v>7050</v>
      </c>
      <c r="C200" s="121" t="s">
        <v>47</v>
      </c>
      <c r="D200" s="131">
        <v>17.49</v>
      </c>
      <c r="E200"/>
      <c r="F200" s="134">
        <v>0.8980891719745223</v>
      </c>
      <c r="G200" s="131">
        <v>2.74</v>
      </c>
    </row>
    <row r="201" spans="1:7" ht="12.75">
      <c r="A201" s="129" t="s">
        <v>48</v>
      </c>
      <c r="B201" s="130">
        <v>7450</v>
      </c>
      <c r="C201" s="121" t="s">
        <v>47</v>
      </c>
      <c r="D201" s="131">
        <v>16.1</v>
      </c>
      <c r="E201"/>
      <c r="F201" s="134">
        <v>0.9490445859872612</v>
      </c>
      <c r="G201" s="131">
        <v>1.35</v>
      </c>
    </row>
    <row r="202" spans="1:7" ht="12.75">
      <c r="A202" s="129" t="s">
        <v>48</v>
      </c>
      <c r="B202" s="130">
        <v>7850</v>
      </c>
      <c r="C202" s="121" t="s">
        <v>47</v>
      </c>
      <c r="D202" s="131">
        <v>14.75</v>
      </c>
      <c r="E202"/>
      <c r="F202" s="134">
        <v>1</v>
      </c>
      <c r="G202" s="131">
        <v>0</v>
      </c>
    </row>
    <row r="203" spans="1:7" ht="12.75">
      <c r="A203" s="129" t="s">
        <v>48</v>
      </c>
      <c r="B203" s="130">
        <v>8200</v>
      </c>
      <c r="C203" s="121" t="s">
        <v>47</v>
      </c>
      <c r="D203" s="131">
        <v>13.6</v>
      </c>
      <c r="E203"/>
      <c r="F203" s="134">
        <v>1.0445859872611465</v>
      </c>
      <c r="G203" s="131">
        <v>-1.15</v>
      </c>
    </row>
    <row r="204" spans="1:7" ht="12.75">
      <c r="A204" s="129" t="s">
        <v>48</v>
      </c>
      <c r="B204" s="130">
        <v>8600</v>
      </c>
      <c r="C204" s="121" t="s">
        <v>47</v>
      </c>
      <c r="D204" s="131">
        <v>12.32</v>
      </c>
      <c r="E204"/>
      <c r="F204" s="134">
        <v>1.0955414012738853</v>
      </c>
      <c r="G204" s="131">
        <v>-2.43</v>
      </c>
    </row>
    <row r="205" spans="1:7" ht="12.75">
      <c r="A205" s="129" t="s">
        <v>48</v>
      </c>
      <c r="B205" s="130">
        <v>9400</v>
      </c>
      <c r="C205" s="121" t="s">
        <v>47</v>
      </c>
      <c r="D205" s="131">
        <v>9.88</v>
      </c>
      <c r="E205"/>
      <c r="F205" s="134">
        <v>1.197452229299363</v>
      </c>
      <c r="G205" s="131">
        <v>-4.87</v>
      </c>
    </row>
    <row r="206" spans="1:7" ht="13.5" thickBot="1">
      <c r="A206" s="129" t="s">
        <v>49</v>
      </c>
      <c r="B206" s="130">
        <v>10150</v>
      </c>
      <c r="C206" s="121" t="s">
        <v>47</v>
      </c>
      <c r="D206" s="131">
        <v>7.74</v>
      </c>
      <c r="E206"/>
      <c r="F206" s="135">
        <v>1.2929936305732483</v>
      </c>
      <c r="G206" s="136">
        <v>-7.01</v>
      </c>
    </row>
    <row r="207" spans="1:7" ht="12.75">
      <c r="A207" s="124" t="s">
        <v>50</v>
      </c>
      <c r="B207" s="121">
        <v>7850</v>
      </c>
      <c r="C207" s="122"/>
      <c r="D207" s="137"/>
      <c r="E207"/>
      <c r="G207" s="17">
        <v>15.52</v>
      </c>
    </row>
    <row r="208" spans="1:5" ht="12.75">
      <c r="A208" s="124" t="s">
        <v>51</v>
      </c>
      <c r="B208" s="138">
        <v>14.75</v>
      </c>
      <c r="C208" s="122"/>
      <c r="D208" s="137"/>
      <c r="E208"/>
    </row>
    <row r="209" spans="1:5" ht="12.75">
      <c r="A209" s="124" t="s">
        <v>52</v>
      </c>
      <c r="B209" s="138">
        <v>65</v>
      </c>
      <c r="C209" s="122"/>
      <c r="D209" s="137"/>
      <c r="E209"/>
    </row>
    <row r="210" spans="1:5" ht="13.5" thickBot="1">
      <c r="A210" s="139" t="s">
        <v>53</v>
      </c>
      <c r="B210" s="140">
        <v>10</v>
      </c>
      <c r="C210" s="141"/>
      <c r="D210" s="142"/>
      <c r="E210"/>
    </row>
    <row r="211" spans="1:7" ht="13.5" thickBot="1">
      <c r="A211"/>
      <c r="B211"/>
      <c r="C211"/>
      <c r="D211"/>
      <c r="E211"/>
      <c r="F211"/>
      <c r="G211"/>
    </row>
    <row r="212" spans="1:4" ht="12.75">
      <c r="A212" s="116" t="s">
        <v>42</v>
      </c>
      <c r="B212" s="117">
        <v>41430</v>
      </c>
      <c r="C212" s="118"/>
      <c r="D212" s="119"/>
    </row>
    <row r="213" spans="1:4" ht="13.5" thickBot="1">
      <c r="A213" s="120" t="s">
        <v>0</v>
      </c>
      <c r="B213" s="121" t="s">
        <v>30</v>
      </c>
      <c r="C213" s="122"/>
      <c r="D213" s="123"/>
    </row>
    <row r="214" spans="1:7" ht="13.5" thickBot="1">
      <c r="A214" s="124" t="s">
        <v>43</v>
      </c>
      <c r="B214" s="125">
        <v>41627</v>
      </c>
      <c r="C214" s="122"/>
      <c r="D214" s="126"/>
      <c r="E214"/>
      <c r="F214" s="127" t="s">
        <v>44</v>
      </c>
      <c r="G214" s="128" t="s">
        <v>45</v>
      </c>
    </row>
    <row r="215" spans="1:7" ht="12.75">
      <c r="A215" s="129" t="s">
        <v>46</v>
      </c>
      <c r="B215" s="130">
        <v>5500</v>
      </c>
      <c r="C215" s="121" t="s">
        <v>47</v>
      </c>
      <c r="D215" s="131">
        <v>22</v>
      </c>
      <c r="E215"/>
      <c r="F215" s="132">
        <v>0.6962025316455697</v>
      </c>
      <c r="G215" s="133">
        <v>7.75</v>
      </c>
    </row>
    <row r="216" spans="1:7" ht="12.75">
      <c r="A216" s="129" t="s">
        <v>48</v>
      </c>
      <c r="B216" s="130">
        <v>6300</v>
      </c>
      <c r="C216" s="121" t="s">
        <v>47</v>
      </c>
      <c r="D216" s="131">
        <v>19.27</v>
      </c>
      <c r="E216"/>
      <c r="F216" s="134">
        <v>0.7974683544303798</v>
      </c>
      <c r="G216" s="131">
        <v>5.02</v>
      </c>
    </row>
    <row r="217" spans="1:7" ht="12.75">
      <c r="A217" s="129" t="s">
        <v>48</v>
      </c>
      <c r="B217" s="130">
        <v>7100</v>
      </c>
      <c r="C217" s="121" t="s">
        <v>47</v>
      </c>
      <c r="D217" s="131">
        <v>16.69</v>
      </c>
      <c r="E217"/>
      <c r="F217" s="134">
        <v>0.8987341772151899</v>
      </c>
      <c r="G217" s="131">
        <v>2.44</v>
      </c>
    </row>
    <row r="218" spans="1:7" ht="12.75">
      <c r="A218" s="129" t="s">
        <v>48</v>
      </c>
      <c r="B218" s="130">
        <v>7500</v>
      </c>
      <c r="C218" s="121" t="s">
        <v>47</v>
      </c>
      <c r="D218" s="131">
        <v>15.45</v>
      </c>
      <c r="E218"/>
      <c r="F218" s="134">
        <v>0.9493670886075949</v>
      </c>
      <c r="G218" s="131">
        <v>1.2</v>
      </c>
    </row>
    <row r="219" spans="1:7" ht="12.75">
      <c r="A219" s="129" t="s">
        <v>48</v>
      </c>
      <c r="B219" s="130">
        <v>7900</v>
      </c>
      <c r="C219" s="121" t="s">
        <v>47</v>
      </c>
      <c r="D219" s="131">
        <v>14.25</v>
      </c>
      <c r="E219"/>
      <c r="F219" s="134">
        <v>1</v>
      </c>
      <c r="G219" s="131">
        <v>0</v>
      </c>
    </row>
    <row r="220" spans="1:7" ht="12.75">
      <c r="A220" s="129" t="s">
        <v>48</v>
      </c>
      <c r="B220" s="130">
        <v>8300</v>
      </c>
      <c r="C220" s="121" t="s">
        <v>47</v>
      </c>
      <c r="D220" s="131">
        <v>13.09</v>
      </c>
      <c r="E220"/>
      <c r="F220" s="134">
        <v>1.0506329113924051</v>
      </c>
      <c r="G220" s="131">
        <v>-1.16</v>
      </c>
    </row>
    <row r="221" spans="1:7" ht="12.75">
      <c r="A221" s="129" t="s">
        <v>48</v>
      </c>
      <c r="B221" s="130">
        <v>8650</v>
      </c>
      <c r="C221" s="121" t="s">
        <v>47</v>
      </c>
      <c r="D221" s="131">
        <v>12.1</v>
      </c>
      <c r="E221"/>
      <c r="F221" s="134">
        <v>1.0949367088607596</v>
      </c>
      <c r="G221" s="131">
        <v>-2.15</v>
      </c>
    </row>
    <row r="222" spans="1:7" ht="12.75">
      <c r="A222" s="129" t="s">
        <v>48</v>
      </c>
      <c r="B222" s="130">
        <v>9450</v>
      </c>
      <c r="C222" s="121" t="s">
        <v>47</v>
      </c>
      <c r="D222" s="131">
        <v>9.95</v>
      </c>
      <c r="E222"/>
      <c r="F222" s="134">
        <v>1.1962025316455696</v>
      </c>
      <c r="G222" s="131">
        <v>-4.3</v>
      </c>
    </row>
    <row r="223" spans="1:7" ht="13.5" thickBot="1">
      <c r="A223" s="129" t="s">
        <v>49</v>
      </c>
      <c r="B223" s="130">
        <v>10250</v>
      </c>
      <c r="C223" s="121" t="s">
        <v>47</v>
      </c>
      <c r="D223" s="131">
        <v>7.95</v>
      </c>
      <c r="E223"/>
      <c r="F223" s="135">
        <v>1.2974683544303798</v>
      </c>
      <c r="G223" s="136">
        <v>-6.3</v>
      </c>
    </row>
    <row r="224" spans="1:7" ht="12.75">
      <c r="A224" s="124" t="s">
        <v>50</v>
      </c>
      <c r="B224" s="121">
        <v>7900</v>
      </c>
      <c r="C224" s="122"/>
      <c r="D224" s="137"/>
      <c r="E224"/>
      <c r="G224" s="17">
        <v>14.05</v>
      </c>
    </row>
    <row r="225" spans="1:5" ht="12.75">
      <c r="A225" s="124" t="s">
        <v>51</v>
      </c>
      <c r="B225" s="138">
        <v>14.25</v>
      </c>
      <c r="C225" s="122"/>
      <c r="D225" s="137"/>
      <c r="E225"/>
    </row>
    <row r="226" spans="1:5" ht="12.75">
      <c r="A226" s="124" t="s">
        <v>52</v>
      </c>
      <c r="B226" s="138">
        <v>65</v>
      </c>
      <c r="C226" s="122"/>
      <c r="D226" s="137"/>
      <c r="E226"/>
    </row>
    <row r="227" spans="1:5" ht="13.5" thickBot="1">
      <c r="A227" s="139" t="s">
        <v>53</v>
      </c>
      <c r="B227" s="140">
        <v>10</v>
      </c>
      <c r="C227" s="141"/>
      <c r="D227" s="142"/>
      <c r="E227"/>
    </row>
    <row r="228" spans="1:7" ht="13.5" thickBot="1">
      <c r="A228"/>
      <c r="B228"/>
      <c r="C228"/>
      <c r="D228"/>
      <c r="E228"/>
      <c r="F228"/>
      <c r="G228"/>
    </row>
    <row r="229" spans="1:4" ht="12.75">
      <c r="A229" s="116" t="s">
        <v>42</v>
      </c>
      <c r="B229" s="117">
        <v>41430</v>
      </c>
      <c r="C229" s="118"/>
      <c r="D229" s="119"/>
    </row>
    <row r="230" spans="1:4" ht="13.5" thickBot="1">
      <c r="A230" s="120" t="s">
        <v>0</v>
      </c>
      <c r="B230" s="121" t="s">
        <v>30</v>
      </c>
      <c r="C230" s="122"/>
      <c r="D230" s="123"/>
    </row>
    <row r="231" spans="1:7" ht="13.5" thickBot="1">
      <c r="A231" s="124" t="s">
        <v>43</v>
      </c>
      <c r="B231" s="125">
        <v>41718</v>
      </c>
      <c r="C231" s="122"/>
      <c r="D231" s="126"/>
      <c r="E231"/>
      <c r="F231" s="127" t="s">
        <v>44</v>
      </c>
      <c r="G231" s="128" t="s">
        <v>45</v>
      </c>
    </row>
    <row r="232" spans="1:7" ht="12.75">
      <c r="A232" s="129" t="s">
        <v>46</v>
      </c>
      <c r="B232" s="130">
        <v>5550</v>
      </c>
      <c r="C232" s="121" t="s">
        <v>47</v>
      </c>
      <c r="D232" s="131">
        <v>22.08</v>
      </c>
      <c r="E232"/>
      <c r="F232" s="132">
        <v>0.7025316455696202</v>
      </c>
      <c r="G232" s="133">
        <v>7.08</v>
      </c>
    </row>
    <row r="233" spans="1:7" ht="12.75">
      <c r="A233" s="129" t="s">
        <v>48</v>
      </c>
      <c r="B233" s="130">
        <v>6300</v>
      </c>
      <c r="C233" s="121" t="s">
        <v>47</v>
      </c>
      <c r="D233" s="131">
        <v>19.69</v>
      </c>
      <c r="E233"/>
      <c r="F233" s="134">
        <v>0.7974683544303798</v>
      </c>
      <c r="G233" s="131">
        <v>4.69</v>
      </c>
    </row>
    <row r="234" spans="1:7" ht="12.75">
      <c r="A234" s="129" t="s">
        <v>48</v>
      </c>
      <c r="B234" s="130">
        <v>7100</v>
      </c>
      <c r="C234" s="121" t="s">
        <v>47</v>
      </c>
      <c r="D234" s="131">
        <v>17.27</v>
      </c>
      <c r="E234"/>
      <c r="F234" s="134">
        <v>0.8987341772151899</v>
      </c>
      <c r="G234" s="131">
        <v>2.27</v>
      </c>
    </row>
    <row r="235" spans="1:7" ht="12.75">
      <c r="A235" s="129" t="s">
        <v>48</v>
      </c>
      <c r="B235" s="130">
        <v>7500</v>
      </c>
      <c r="C235" s="121" t="s">
        <v>47</v>
      </c>
      <c r="D235" s="131">
        <v>16.12</v>
      </c>
      <c r="E235"/>
      <c r="F235" s="134">
        <v>0.9493670886075949</v>
      </c>
      <c r="G235" s="131">
        <v>1.12</v>
      </c>
    </row>
    <row r="236" spans="1:7" ht="12.75">
      <c r="A236" s="129" t="s">
        <v>48</v>
      </c>
      <c r="B236" s="130">
        <v>7900</v>
      </c>
      <c r="C236" s="121" t="s">
        <v>47</v>
      </c>
      <c r="D236" s="131">
        <v>15</v>
      </c>
      <c r="E236"/>
      <c r="F236" s="134">
        <v>1</v>
      </c>
      <c r="G236" s="131">
        <v>0</v>
      </c>
    </row>
    <row r="237" spans="1:7" ht="12.75">
      <c r="A237" s="129" t="s">
        <v>48</v>
      </c>
      <c r="B237" s="130">
        <v>8300</v>
      </c>
      <c r="C237" s="121" t="s">
        <v>47</v>
      </c>
      <c r="D237" s="131">
        <v>13.92</v>
      </c>
      <c r="E237"/>
      <c r="F237" s="134">
        <v>1.0506329113924051</v>
      </c>
      <c r="G237" s="131">
        <v>-1.08</v>
      </c>
    </row>
    <row r="238" spans="1:7" ht="12.75">
      <c r="A238" s="129" t="s">
        <v>48</v>
      </c>
      <c r="B238" s="130">
        <v>8700</v>
      </c>
      <c r="C238" s="121" t="s">
        <v>47</v>
      </c>
      <c r="D238" s="131">
        <v>12.87</v>
      </c>
      <c r="E238"/>
      <c r="F238" s="134">
        <v>1.1012658227848102</v>
      </c>
      <c r="G238" s="131">
        <v>-2.13</v>
      </c>
    </row>
    <row r="239" spans="1:7" ht="12.75">
      <c r="A239" s="129" t="s">
        <v>48</v>
      </c>
      <c r="B239" s="130">
        <v>9500</v>
      </c>
      <c r="C239" s="121" t="s">
        <v>47</v>
      </c>
      <c r="D239" s="131">
        <v>10.89</v>
      </c>
      <c r="E239"/>
      <c r="F239" s="134">
        <v>1.2025316455696202</v>
      </c>
      <c r="G239" s="131">
        <v>-4.11</v>
      </c>
    </row>
    <row r="240" spans="1:7" ht="13.5" thickBot="1">
      <c r="A240" s="129" t="s">
        <v>49</v>
      </c>
      <c r="B240" s="130">
        <v>10300</v>
      </c>
      <c r="C240" s="121" t="s">
        <v>47</v>
      </c>
      <c r="D240" s="131">
        <v>9.05</v>
      </c>
      <c r="E240"/>
      <c r="F240" s="135">
        <v>1.3037974683544304</v>
      </c>
      <c r="G240" s="136">
        <v>-5.95</v>
      </c>
    </row>
    <row r="241" spans="1:7" ht="12.75">
      <c r="A241" s="124" t="s">
        <v>50</v>
      </c>
      <c r="B241" s="121">
        <v>7900</v>
      </c>
      <c r="C241" s="122"/>
      <c r="D241" s="137"/>
      <c r="E241"/>
      <c r="G241" s="17">
        <v>13.030000000000001</v>
      </c>
    </row>
    <row r="242" spans="1:5" ht="12.75">
      <c r="A242" s="124" t="s">
        <v>51</v>
      </c>
      <c r="B242" s="138">
        <v>15</v>
      </c>
      <c r="C242" s="122"/>
      <c r="D242" s="137"/>
      <c r="E242"/>
    </row>
    <row r="243" spans="1:5" ht="12.75">
      <c r="A243" s="124" t="s">
        <v>52</v>
      </c>
      <c r="B243" s="138">
        <v>65</v>
      </c>
      <c r="C243" s="122"/>
      <c r="D243" s="137"/>
      <c r="E243"/>
    </row>
    <row r="244" spans="1:5" ht="13.5" thickBot="1">
      <c r="A244" s="139" t="s">
        <v>53</v>
      </c>
      <c r="B244" s="140">
        <v>10</v>
      </c>
      <c r="C244" s="141"/>
      <c r="D244" s="142"/>
      <c r="E244"/>
    </row>
    <row r="245" spans="1:7" ht="13.5" thickBot="1">
      <c r="A245"/>
      <c r="B245"/>
      <c r="C245"/>
      <c r="D245"/>
      <c r="E245"/>
      <c r="F245"/>
      <c r="G245"/>
    </row>
    <row r="246" spans="1:4" ht="12.75">
      <c r="A246" s="116" t="s">
        <v>42</v>
      </c>
      <c r="B246" s="117">
        <v>41430</v>
      </c>
      <c r="C246" s="118"/>
      <c r="D246" s="119"/>
    </row>
    <row r="247" spans="1:4" ht="13.5" thickBot="1">
      <c r="A247" s="120" t="s">
        <v>0</v>
      </c>
      <c r="B247" s="121" t="s">
        <v>30</v>
      </c>
      <c r="C247" s="122"/>
      <c r="D247" s="123"/>
    </row>
    <row r="248" spans="1:7" ht="13.5" thickBot="1">
      <c r="A248" s="124" t="s">
        <v>43</v>
      </c>
      <c r="B248" s="125">
        <v>41809</v>
      </c>
      <c r="C248" s="122"/>
      <c r="D248" s="126"/>
      <c r="E248"/>
      <c r="F248" s="127" t="s">
        <v>44</v>
      </c>
      <c r="G248" s="128" t="s">
        <v>45</v>
      </c>
    </row>
    <row r="249" spans="1:7" ht="12.75">
      <c r="A249" s="129" t="s">
        <v>46</v>
      </c>
      <c r="B249" s="130">
        <v>5550</v>
      </c>
      <c r="C249" s="121" t="s">
        <v>47</v>
      </c>
      <c r="D249" s="131">
        <v>23.6</v>
      </c>
      <c r="E249"/>
      <c r="F249" s="132">
        <v>0.6981132075471698</v>
      </c>
      <c r="G249" s="133">
        <v>6.85</v>
      </c>
    </row>
    <row r="250" spans="1:7" ht="12.75">
      <c r="A250" s="129" t="s">
        <v>48</v>
      </c>
      <c r="B250" s="130">
        <v>6350</v>
      </c>
      <c r="C250" s="121" t="s">
        <v>47</v>
      </c>
      <c r="D250" s="131">
        <v>21.18</v>
      </c>
      <c r="E250"/>
      <c r="F250" s="134">
        <v>0.7987421383647799</v>
      </c>
      <c r="G250" s="131">
        <v>4.43</v>
      </c>
    </row>
    <row r="251" spans="1:7" ht="12.75">
      <c r="A251" s="129" t="s">
        <v>48</v>
      </c>
      <c r="B251" s="130">
        <v>7150</v>
      </c>
      <c r="C251" s="121" t="s">
        <v>47</v>
      </c>
      <c r="D251" s="131">
        <v>18.89</v>
      </c>
      <c r="E251"/>
      <c r="F251" s="134">
        <v>0.89937106918239</v>
      </c>
      <c r="G251" s="131">
        <v>2.14</v>
      </c>
    </row>
    <row r="252" spans="1:7" ht="12.75">
      <c r="A252" s="129" t="s">
        <v>48</v>
      </c>
      <c r="B252" s="130">
        <v>7550</v>
      </c>
      <c r="C252" s="121" t="s">
        <v>47</v>
      </c>
      <c r="D252" s="131">
        <v>17.8</v>
      </c>
      <c r="E252"/>
      <c r="F252" s="134">
        <v>0.949685534591195</v>
      </c>
      <c r="G252" s="131">
        <v>1.05</v>
      </c>
    </row>
    <row r="253" spans="1:7" ht="12.75">
      <c r="A253" s="129" t="s">
        <v>48</v>
      </c>
      <c r="B253" s="130">
        <v>7950</v>
      </c>
      <c r="C253" s="121" t="s">
        <v>47</v>
      </c>
      <c r="D253" s="131">
        <v>16.75</v>
      </c>
      <c r="E253"/>
      <c r="F253" s="134">
        <v>1</v>
      </c>
      <c r="G253" s="131">
        <v>0</v>
      </c>
    </row>
    <row r="254" spans="1:7" ht="12.75">
      <c r="A254" s="129" t="s">
        <v>48</v>
      </c>
      <c r="B254" s="130">
        <v>8350</v>
      </c>
      <c r="C254" s="121" t="s">
        <v>47</v>
      </c>
      <c r="D254" s="131">
        <v>15.73</v>
      </c>
      <c r="E254"/>
      <c r="F254" s="134">
        <v>1.050314465408805</v>
      </c>
      <c r="G254" s="131">
        <v>-1.02</v>
      </c>
    </row>
    <row r="255" spans="1:7" ht="12.75">
      <c r="A255" s="129" t="s">
        <v>48</v>
      </c>
      <c r="B255" s="130">
        <v>8750</v>
      </c>
      <c r="C255" s="121" t="s">
        <v>47</v>
      </c>
      <c r="D255" s="131">
        <v>14.75</v>
      </c>
      <c r="E255"/>
      <c r="F255" s="134">
        <v>1.10062893081761</v>
      </c>
      <c r="G255" s="131">
        <v>-2</v>
      </c>
    </row>
    <row r="256" spans="1:7" ht="12.75">
      <c r="A256" s="129" t="s">
        <v>48</v>
      </c>
      <c r="B256" s="130">
        <v>9550</v>
      </c>
      <c r="C256" s="121" t="s">
        <v>47</v>
      </c>
      <c r="D256" s="131">
        <v>12.88</v>
      </c>
      <c r="E256"/>
      <c r="F256" s="134">
        <v>1.20125786163522</v>
      </c>
      <c r="G256" s="131">
        <v>-3.87</v>
      </c>
    </row>
    <row r="257" spans="1:7" ht="13.5" thickBot="1">
      <c r="A257" s="129" t="s">
        <v>49</v>
      </c>
      <c r="B257" s="130">
        <v>10350</v>
      </c>
      <c r="C257" s="121" t="s">
        <v>47</v>
      </c>
      <c r="D257" s="131">
        <v>11.15</v>
      </c>
      <c r="E257"/>
      <c r="F257" s="135">
        <v>1.3018867924528301</v>
      </c>
      <c r="G257" s="136">
        <v>-5.6</v>
      </c>
    </row>
    <row r="258" spans="1:7" ht="12.75">
      <c r="A258" s="124" t="s">
        <v>50</v>
      </c>
      <c r="B258" s="121">
        <v>7950</v>
      </c>
      <c r="C258" s="122"/>
      <c r="D258" s="137"/>
      <c r="E258"/>
      <c r="G258" s="17">
        <v>12.45</v>
      </c>
    </row>
    <row r="259" spans="1:5" ht="12.75">
      <c r="A259" s="124" t="s">
        <v>51</v>
      </c>
      <c r="B259" s="138">
        <v>16.75</v>
      </c>
      <c r="C259" s="122"/>
      <c r="D259" s="137"/>
      <c r="E259"/>
    </row>
    <row r="260" spans="1:5" ht="12.75">
      <c r="A260" s="124" t="s">
        <v>52</v>
      </c>
      <c r="B260" s="138">
        <v>65</v>
      </c>
      <c r="C260" s="122"/>
      <c r="D260" s="137"/>
      <c r="E260"/>
    </row>
    <row r="261" spans="1:5" ht="13.5" thickBot="1">
      <c r="A261" s="139" t="s">
        <v>53</v>
      </c>
      <c r="B261" s="140">
        <v>10</v>
      </c>
      <c r="C261" s="141"/>
      <c r="D261" s="142"/>
      <c r="E261"/>
    </row>
    <row r="262" spans="1:7" ht="13.5" thickBot="1">
      <c r="A262"/>
      <c r="B262"/>
      <c r="C262"/>
      <c r="D262"/>
      <c r="E262"/>
      <c r="F262"/>
      <c r="G262"/>
    </row>
    <row r="263" spans="1:4" ht="12.75">
      <c r="A263" s="116" t="s">
        <v>42</v>
      </c>
      <c r="B263" s="117">
        <v>41430</v>
      </c>
      <c r="C263" s="118"/>
      <c r="D263" s="119"/>
    </row>
    <row r="264" spans="1:4" ht="13.5" thickBot="1">
      <c r="A264" s="120" t="s">
        <v>0</v>
      </c>
      <c r="B264" s="121" t="s">
        <v>30</v>
      </c>
      <c r="C264" s="122"/>
      <c r="D264" s="123"/>
    </row>
    <row r="265" spans="1:7" ht="13.5" thickBot="1">
      <c r="A265" s="124" t="s">
        <v>43</v>
      </c>
      <c r="B265" s="125">
        <v>41900</v>
      </c>
      <c r="C265" s="122"/>
      <c r="D265" s="126"/>
      <c r="E265"/>
      <c r="F265" s="127" t="s">
        <v>44</v>
      </c>
      <c r="G265" s="128" t="s">
        <v>45</v>
      </c>
    </row>
    <row r="266" spans="1:7" ht="12.75">
      <c r="A266" s="129" t="s">
        <v>46</v>
      </c>
      <c r="B266" s="130">
        <v>5600</v>
      </c>
      <c r="C266" s="121" t="s">
        <v>47</v>
      </c>
      <c r="D266" s="131">
        <v>23.18</v>
      </c>
      <c r="E266"/>
      <c r="F266" s="132">
        <v>0.7044025157232704</v>
      </c>
      <c r="G266" s="133">
        <v>6.43</v>
      </c>
    </row>
    <row r="267" spans="1:7" ht="12.75">
      <c r="A267" s="129" t="s">
        <v>48</v>
      </c>
      <c r="B267" s="130">
        <v>6400</v>
      </c>
      <c r="C267" s="121" t="s">
        <v>47</v>
      </c>
      <c r="D267" s="131">
        <v>20.86</v>
      </c>
      <c r="E267"/>
      <c r="F267" s="134">
        <v>0.8050314465408805</v>
      </c>
      <c r="G267" s="131">
        <v>4.11</v>
      </c>
    </row>
    <row r="268" spans="1:7" ht="12.75">
      <c r="A268" s="129" t="s">
        <v>48</v>
      </c>
      <c r="B268" s="130">
        <v>7200</v>
      </c>
      <c r="C268" s="121" t="s">
        <v>47</v>
      </c>
      <c r="D268" s="131">
        <v>18.68</v>
      </c>
      <c r="E268"/>
      <c r="F268" s="134">
        <v>0.9056603773584906</v>
      </c>
      <c r="G268" s="131">
        <v>1.93</v>
      </c>
    </row>
    <row r="269" spans="1:7" ht="12.75">
      <c r="A269" s="129" t="s">
        <v>48</v>
      </c>
      <c r="B269" s="130">
        <v>7550</v>
      </c>
      <c r="C269" s="121" t="s">
        <v>47</v>
      </c>
      <c r="D269" s="131">
        <v>17.76</v>
      </c>
      <c r="E269"/>
      <c r="F269" s="134">
        <v>0.949685534591195</v>
      </c>
      <c r="G269" s="131">
        <v>1.01</v>
      </c>
    </row>
    <row r="270" spans="1:7" ht="12.75">
      <c r="A270" s="129" t="s">
        <v>48</v>
      </c>
      <c r="B270" s="130">
        <v>7950</v>
      </c>
      <c r="C270" s="121" t="s">
        <v>47</v>
      </c>
      <c r="D270" s="131">
        <v>16.75</v>
      </c>
      <c r="E270"/>
      <c r="F270" s="134">
        <v>1</v>
      </c>
      <c r="G270" s="131">
        <v>0</v>
      </c>
    </row>
    <row r="271" spans="1:7" ht="12.75">
      <c r="A271" s="129" t="s">
        <v>48</v>
      </c>
      <c r="B271" s="130">
        <v>8350</v>
      </c>
      <c r="C271" s="121" t="s">
        <v>47</v>
      </c>
      <c r="D271" s="131">
        <v>15.77</v>
      </c>
      <c r="E271"/>
      <c r="F271" s="134">
        <v>1.050314465408805</v>
      </c>
      <c r="G271" s="131">
        <v>-0.98</v>
      </c>
    </row>
    <row r="272" spans="1:7" ht="12.75">
      <c r="A272" s="129" t="s">
        <v>48</v>
      </c>
      <c r="B272" s="130">
        <v>8750</v>
      </c>
      <c r="C272" s="121" t="s">
        <v>47</v>
      </c>
      <c r="D272" s="131">
        <v>14.83</v>
      </c>
      <c r="E272"/>
      <c r="F272" s="134">
        <v>1.10062893081761</v>
      </c>
      <c r="G272" s="131">
        <v>-1.92</v>
      </c>
    </row>
    <row r="273" spans="1:7" ht="12.75">
      <c r="A273" s="129" t="s">
        <v>48</v>
      </c>
      <c r="B273" s="130">
        <v>9550</v>
      </c>
      <c r="C273" s="121" t="s">
        <v>47</v>
      </c>
      <c r="D273" s="131">
        <v>13.04</v>
      </c>
      <c r="E273"/>
      <c r="F273" s="134">
        <v>1.20125786163522</v>
      </c>
      <c r="G273" s="131">
        <v>-3.71</v>
      </c>
    </row>
    <row r="274" spans="1:7" ht="13.5" thickBot="1">
      <c r="A274" s="129" t="s">
        <v>49</v>
      </c>
      <c r="B274" s="130">
        <v>10350</v>
      </c>
      <c r="C274" s="121" t="s">
        <v>47</v>
      </c>
      <c r="D274" s="131">
        <v>11.4</v>
      </c>
      <c r="E274"/>
      <c r="F274" s="135">
        <v>1.3018867924528301</v>
      </c>
      <c r="G274" s="136">
        <v>-5.35</v>
      </c>
    </row>
    <row r="275" spans="1:7" ht="12.75">
      <c r="A275" s="124" t="s">
        <v>50</v>
      </c>
      <c r="B275" s="121">
        <v>7950</v>
      </c>
      <c r="C275" s="122"/>
      <c r="D275" s="137"/>
      <c r="E275"/>
      <c r="G275" s="17">
        <v>11.78</v>
      </c>
    </row>
    <row r="276" spans="1:5" ht="12.75">
      <c r="A276" s="124" t="s">
        <v>51</v>
      </c>
      <c r="B276" s="138">
        <v>16.75</v>
      </c>
      <c r="C276" s="122"/>
      <c r="D276" s="137"/>
      <c r="E276"/>
    </row>
    <row r="277" spans="1:5" ht="12.75">
      <c r="A277" s="124" t="s">
        <v>52</v>
      </c>
      <c r="B277" s="138">
        <v>65</v>
      </c>
      <c r="C277" s="122"/>
      <c r="D277" s="137"/>
      <c r="E277"/>
    </row>
    <row r="278" spans="1:5" ht="13.5" thickBot="1">
      <c r="A278" s="139" t="s">
        <v>53</v>
      </c>
      <c r="B278" s="140">
        <v>10</v>
      </c>
      <c r="C278" s="141"/>
      <c r="D278" s="142"/>
      <c r="E278"/>
    </row>
    <row r="279" spans="1:7" ht="13.5" thickBot="1">
      <c r="A279"/>
      <c r="B279"/>
      <c r="C279"/>
      <c r="D279"/>
      <c r="E279"/>
      <c r="F279"/>
      <c r="G279"/>
    </row>
    <row r="280" spans="1:4" ht="12.75">
      <c r="A280" s="116" t="s">
        <v>42</v>
      </c>
      <c r="B280" s="117">
        <v>41430</v>
      </c>
      <c r="C280" s="118"/>
      <c r="D280" s="119"/>
    </row>
    <row r="281" spans="1:4" ht="13.5" thickBot="1">
      <c r="A281" s="120" t="s">
        <v>0</v>
      </c>
      <c r="B281" s="121" t="s">
        <v>30</v>
      </c>
      <c r="C281" s="122"/>
      <c r="D281" s="123"/>
    </row>
    <row r="282" spans="1:7" ht="13.5" thickBot="1">
      <c r="A282" s="124" t="s">
        <v>43</v>
      </c>
      <c r="B282" s="125">
        <v>41991</v>
      </c>
      <c r="C282" s="122"/>
      <c r="D282" s="126"/>
      <c r="E282"/>
      <c r="F282" s="127" t="s">
        <v>44</v>
      </c>
      <c r="G282" s="128" t="s">
        <v>45</v>
      </c>
    </row>
    <row r="283" spans="1:7" ht="12.75">
      <c r="A283" s="129" t="s">
        <v>46</v>
      </c>
      <c r="B283" s="130">
        <v>5650</v>
      </c>
      <c r="C283" s="121" t="s">
        <v>47</v>
      </c>
      <c r="D283" s="131">
        <v>23.04</v>
      </c>
      <c r="E283"/>
      <c r="F283" s="132">
        <v>0.7018633540372671</v>
      </c>
      <c r="G283" s="133">
        <v>6.29</v>
      </c>
    </row>
    <row r="284" spans="1:7" ht="12.75">
      <c r="A284" s="129" t="s">
        <v>48</v>
      </c>
      <c r="B284" s="130">
        <v>6450</v>
      </c>
      <c r="C284" s="121" t="s">
        <v>47</v>
      </c>
      <c r="D284" s="131">
        <v>20.81</v>
      </c>
      <c r="E284"/>
      <c r="F284" s="134">
        <v>0.8012422360248447</v>
      </c>
      <c r="G284" s="131">
        <v>4.06</v>
      </c>
    </row>
    <row r="285" spans="1:7" ht="12.75">
      <c r="A285" s="129" t="s">
        <v>48</v>
      </c>
      <c r="B285" s="130">
        <v>7250</v>
      </c>
      <c r="C285" s="121" t="s">
        <v>47</v>
      </c>
      <c r="D285" s="131">
        <v>18.71</v>
      </c>
      <c r="E285"/>
      <c r="F285" s="134">
        <v>0.9006211180124224</v>
      </c>
      <c r="G285" s="131">
        <v>1.96</v>
      </c>
    </row>
    <row r="286" spans="1:7" ht="12.75">
      <c r="A286" s="129" t="s">
        <v>48</v>
      </c>
      <c r="B286" s="130">
        <v>7650</v>
      </c>
      <c r="C286" s="121" t="s">
        <v>47</v>
      </c>
      <c r="D286" s="131">
        <v>17.72</v>
      </c>
      <c r="E286"/>
      <c r="F286" s="134">
        <v>0.9503105590062112</v>
      </c>
      <c r="G286" s="131">
        <v>0.97</v>
      </c>
    </row>
    <row r="287" spans="1:7" ht="12.75">
      <c r="A287" s="129" t="s">
        <v>48</v>
      </c>
      <c r="B287" s="130">
        <v>8050</v>
      </c>
      <c r="C287" s="121" t="s">
        <v>47</v>
      </c>
      <c r="D287" s="131">
        <v>16.75</v>
      </c>
      <c r="E287"/>
      <c r="F287" s="134">
        <v>1</v>
      </c>
      <c r="G287" s="131">
        <v>0</v>
      </c>
    </row>
    <row r="288" spans="1:7" ht="12.75">
      <c r="A288" s="129" t="s">
        <v>48</v>
      </c>
      <c r="B288" s="130">
        <v>8450</v>
      </c>
      <c r="C288" s="121" t="s">
        <v>47</v>
      </c>
      <c r="D288" s="131">
        <v>15.82</v>
      </c>
      <c r="E288"/>
      <c r="F288" s="134">
        <v>1.049689440993789</v>
      </c>
      <c r="G288" s="131">
        <v>-0.93</v>
      </c>
    </row>
    <row r="289" spans="1:7" ht="12.75">
      <c r="A289" s="129" t="s">
        <v>48</v>
      </c>
      <c r="B289" s="130">
        <v>8850</v>
      </c>
      <c r="C289" s="121" t="s">
        <v>47</v>
      </c>
      <c r="D289" s="131">
        <v>14.92</v>
      </c>
      <c r="E289"/>
      <c r="F289" s="134">
        <v>1.0993788819875776</v>
      </c>
      <c r="G289" s="131">
        <v>-1.83</v>
      </c>
    </row>
    <row r="290" spans="1:7" ht="12.75">
      <c r="A290" s="129" t="s">
        <v>48</v>
      </c>
      <c r="B290" s="130">
        <v>9650</v>
      </c>
      <c r="C290" s="121" t="s">
        <v>47</v>
      </c>
      <c r="D290" s="131">
        <v>13.22</v>
      </c>
      <c r="E290"/>
      <c r="F290" s="134">
        <v>1.1987577639751552</v>
      </c>
      <c r="G290" s="131">
        <v>-3.53</v>
      </c>
    </row>
    <row r="291" spans="1:7" ht="13.5" thickBot="1">
      <c r="A291" s="129" t="s">
        <v>49</v>
      </c>
      <c r="B291" s="130">
        <v>10450</v>
      </c>
      <c r="C291" s="121" t="s">
        <v>47</v>
      </c>
      <c r="D291" s="131">
        <v>11.65</v>
      </c>
      <c r="E291"/>
      <c r="F291" s="135">
        <v>1.2981366459627328</v>
      </c>
      <c r="G291" s="136">
        <v>-5.1</v>
      </c>
    </row>
    <row r="292" spans="1:7" ht="12.75">
      <c r="A292" s="124" t="s">
        <v>50</v>
      </c>
      <c r="B292" s="121">
        <v>8050</v>
      </c>
      <c r="C292" s="122"/>
      <c r="D292" s="137"/>
      <c r="E292"/>
      <c r="G292" s="17">
        <v>11.39</v>
      </c>
    </row>
    <row r="293" spans="1:5" ht="12.75">
      <c r="A293" s="124" t="s">
        <v>51</v>
      </c>
      <c r="B293" s="138">
        <v>16.75</v>
      </c>
      <c r="C293" s="122"/>
      <c r="D293" s="137"/>
      <c r="E293"/>
    </row>
    <row r="294" spans="1:5" ht="12.75">
      <c r="A294" s="124" t="s">
        <v>52</v>
      </c>
      <c r="B294" s="138">
        <v>65</v>
      </c>
      <c r="C294" s="122"/>
      <c r="D294" s="137"/>
      <c r="E294"/>
    </row>
    <row r="295" spans="1:5" ht="13.5" thickBot="1">
      <c r="A295" s="139" t="s">
        <v>53</v>
      </c>
      <c r="B295" s="140">
        <v>10</v>
      </c>
      <c r="C295" s="141"/>
      <c r="D295" s="142"/>
      <c r="E295"/>
    </row>
    <row r="296" spans="1:7" ht="13.5" thickBot="1">
      <c r="A296"/>
      <c r="B296"/>
      <c r="C296"/>
      <c r="D296"/>
      <c r="E296"/>
      <c r="F296"/>
      <c r="G296"/>
    </row>
    <row r="297" spans="1:4" ht="12.75">
      <c r="A297" s="116" t="s">
        <v>42</v>
      </c>
      <c r="B297" s="117">
        <v>41430</v>
      </c>
      <c r="C297" s="118"/>
      <c r="D297" s="119"/>
    </row>
    <row r="298" spans="1:4" ht="13.5" thickBot="1">
      <c r="A298" s="120" t="s">
        <v>0</v>
      </c>
      <c r="B298" s="121" t="s">
        <v>30</v>
      </c>
      <c r="C298" s="122"/>
      <c r="D298" s="123"/>
    </row>
    <row r="299" spans="1:7" ht="13.5" thickBot="1">
      <c r="A299" s="124" t="s">
        <v>43</v>
      </c>
      <c r="B299" s="125">
        <v>42082</v>
      </c>
      <c r="C299" s="122"/>
      <c r="D299" s="126"/>
      <c r="E299"/>
      <c r="F299" s="127" t="s">
        <v>44</v>
      </c>
      <c r="G299" s="128" t="s">
        <v>45</v>
      </c>
    </row>
    <row r="300" spans="1:7" ht="12.75">
      <c r="A300" s="129" t="s">
        <v>46</v>
      </c>
      <c r="B300" s="130">
        <v>5700</v>
      </c>
      <c r="C300" s="121" t="s">
        <v>47</v>
      </c>
      <c r="D300" s="131">
        <v>22.92</v>
      </c>
      <c r="E300"/>
      <c r="F300" s="132">
        <v>0.6993865030674846</v>
      </c>
      <c r="G300" s="133">
        <v>6.17</v>
      </c>
    </row>
    <row r="301" spans="1:7" ht="12.75">
      <c r="A301" s="129" t="s">
        <v>48</v>
      </c>
      <c r="B301" s="130">
        <v>6500</v>
      </c>
      <c r="C301" s="121" t="s">
        <v>47</v>
      </c>
      <c r="D301" s="131">
        <v>20.78</v>
      </c>
      <c r="E301"/>
      <c r="F301" s="134">
        <v>0.7975460122699386</v>
      </c>
      <c r="G301" s="131">
        <v>4.03</v>
      </c>
    </row>
    <row r="302" spans="1:7" ht="12.75">
      <c r="A302" s="129" t="s">
        <v>48</v>
      </c>
      <c r="B302" s="130">
        <v>7300</v>
      </c>
      <c r="C302" s="121" t="s">
        <v>47</v>
      </c>
      <c r="D302" s="131">
        <v>18.76</v>
      </c>
      <c r="E302"/>
      <c r="F302" s="134">
        <v>0.8957055214723927</v>
      </c>
      <c r="G302" s="131">
        <v>2.01</v>
      </c>
    </row>
    <row r="303" spans="1:7" ht="12.75">
      <c r="A303" s="129" t="s">
        <v>48</v>
      </c>
      <c r="B303" s="130">
        <v>7750</v>
      </c>
      <c r="C303" s="121" t="s">
        <v>47</v>
      </c>
      <c r="D303" s="131">
        <v>17.68</v>
      </c>
      <c r="E303"/>
      <c r="F303" s="134">
        <v>0.950920245398773</v>
      </c>
      <c r="G303" s="131">
        <v>0.93</v>
      </c>
    </row>
    <row r="304" spans="1:7" ht="12.75">
      <c r="A304" s="129" t="s">
        <v>48</v>
      </c>
      <c r="B304" s="130">
        <v>8150</v>
      </c>
      <c r="C304" s="121" t="s">
        <v>47</v>
      </c>
      <c r="D304" s="131">
        <v>16.75</v>
      </c>
      <c r="E304"/>
      <c r="F304" s="134">
        <v>1</v>
      </c>
      <c r="G304" s="131">
        <v>0</v>
      </c>
    </row>
    <row r="305" spans="1:7" ht="12.75">
      <c r="A305" s="129" t="s">
        <v>48</v>
      </c>
      <c r="B305" s="130">
        <v>8550</v>
      </c>
      <c r="C305" s="121" t="s">
        <v>47</v>
      </c>
      <c r="D305" s="131">
        <v>15.86</v>
      </c>
      <c r="E305"/>
      <c r="F305" s="134">
        <v>1.049079754601227</v>
      </c>
      <c r="G305" s="131">
        <v>-0.89</v>
      </c>
    </row>
    <row r="306" spans="1:7" ht="12.75">
      <c r="A306" s="129" t="s">
        <v>48</v>
      </c>
      <c r="B306" s="130">
        <v>8950</v>
      </c>
      <c r="C306" s="121" t="s">
        <v>47</v>
      </c>
      <c r="D306" s="131">
        <v>14.99</v>
      </c>
      <c r="E306"/>
      <c r="F306" s="134">
        <v>1.098159509202454</v>
      </c>
      <c r="G306" s="131">
        <v>-1.76</v>
      </c>
    </row>
    <row r="307" spans="1:7" ht="12.75">
      <c r="A307" s="129" t="s">
        <v>48</v>
      </c>
      <c r="B307" s="130">
        <v>9750</v>
      </c>
      <c r="C307" s="121" t="s">
        <v>47</v>
      </c>
      <c r="D307" s="131">
        <v>13.36</v>
      </c>
      <c r="E307"/>
      <c r="F307" s="134">
        <v>1.196319018404908</v>
      </c>
      <c r="G307" s="131">
        <v>-3.39</v>
      </c>
    </row>
    <row r="308" spans="1:7" ht="13.5" thickBot="1">
      <c r="A308" s="129" t="s">
        <v>49</v>
      </c>
      <c r="B308" s="130">
        <v>10550</v>
      </c>
      <c r="C308" s="121" t="s">
        <v>47</v>
      </c>
      <c r="D308" s="131">
        <v>11.86</v>
      </c>
      <c r="E308"/>
      <c r="F308" s="135">
        <v>1.294478527607362</v>
      </c>
      <c r="G308" s="136">
        <v>-4.89</v>
      </c>
    </row>
    <row r="309" spans="1:7" ht="12.75">
      <c r="A309" s="124" t="s">
        <v>50</v>
      </c>
      <c r="B309" s="121">
        <v>8150</v>
      </c>
      <c r="C309" s="122"/>
      <c r="D309" s="137"/>
      <c r="E309"/>
      <c r="G309" s="17">
        <v>11.059999999999999</v>
      </c>
    </row>
    <row r="310" spans="1:5" ht="12.75">
      <c r="A310" s="124" t="s">
        <v>51</v>
      </c>
      <c r="B310" s="138">
        <v>16.75</v>
      </c>
      <c r="C310" s="122"/>
      <c r="D310" s="137"/>
      <c r="E310"/>
    </row>
    <row r="311" spans="1:5" ht="12.75">
      <c r="A311" s="124" t="s">
        <v>52</v>
      </c>
      <c r="B311" s="138">
        <v>65</v>
      </c>
      <c r="C311" s="122"/>
      <c r="D311" s="137"/>
      <c r="E311"/>
    </row>
    <row r="312" spans="1:5" ht="13.5" thickBot="1">
      <c r="A312" s="139" t="s">
        <v>53</v>
      </c>
      <c r="B312" s="140">
        <v>10</v>
      </c>
      <c r="C312" s="141"/>
      <c r="D312" s="142"/>
      <c r="E312"/>
    </row>
    <row r="313" spans="1:7" ht="13.5" thickBot="1">
      <c r="A313"/>
      <c r="B313"/>
      <c r="C313"/>
      <c r="D313"/>
      <c r="E313"/>
      <c r="F313"/>
      <c r="G313"/>
    </row>
    <row r="314" spans="1:4" ht="12.75">
      <c r="A314" s="116" t="s">
        <v>42</v>
      </c>
      <c r="B314" s="117">
        <v>41430</v>
      </c>
      <c r="C314" s="118"/>
      <c r="D314" s="119"/>
    </row>
    <row r="315" spans="1:4" ht="13.5" thickBot="1">
      <c r="A315" s="120" t="s">
        <v>0</v>
      </c>
      <c r="B315" s="121" t="s">
        <v>30</v>
      </c>
      <c r="C315" s="122"/>
      <c r="D315" s="123"/>
    </row>
    <row r="316" spans="1:7" ht="13.5" thickBot="1">
      <c r="A316" s="124" t="s">
        <v>43</v>
      </c>
      <c r="B316" s="125">
        <v>42173</v>
      </c>
      <c r="C316" s="122"/>
      <c r="D316" s="126"/>
      <c r="E316"/>
      <c r="F316" s="127" t="s">
        <v>44</v>
      </c>
      <c r="G316" s="128" t="s">
        <v>45</v>
      </c>
    </row>
    <row r="317" spans="1:7" ht="12.75">
      <c r="A317" s="129" t="s">
        <v>46</v>
      </c>
      <c r="B317" s="130">
        <v>5700</v>
      </c>
      <c r="C317" s="121" t="s">
        <v>47</v>
      </c>
      <c r="D317" s="131">
        <v>27.03</v>
      </c>
      <c r="E317"/>
      <c r="F317" s="132">
        <v>0.6993865030674846</v>
      </c>
      <c r="G317" s="133">
        <v>6.03</v>
      </c>
    </row>
    <row r="318" spans="1:7" ht="12.75">
      <c r="A318" s="129" t="s">
        <v>48</v>
      </c>
      <c r="B318" s="130">
        <v>6500</v>
      </c>
      <c r="C318" s="121" t="s">
        <v>47</v>
      </c>
      <c r="D318" s="131">
        <v>24.93</v>
      </c>
      <c r="E318"/>
      <c r="F318" s="134">
        <v>0.7975460122699386</v>
      </c>
      <c r="G318" s="131">
        <v>3.93</v>
      </c>
    </row>
    <row r="319" spans="1:7" ht="12.75">
      <c r="A319" s="129" t="s">
        <v>48</v>
      </c>
      <c r="B319" s="130">
        <v>7350</v>
      </c>
      <c r="C319" s="121" t="s">
        <v>47</v>
      </c>
      <c r="D319" s="131">
        <v>22.84</v>
      </c>
      <c r="E319"/>
      <c r="F319" s="134">
        <v>0.901840490797546</v>
      </c>
      <c r="G319" s="131">
        <v>1.84</v>
      </c>
    </row>
    <row r="320" spans="1:7" ht="12.75">
      <c r="A320" s="129" t="s">
        <v>48</v>
      </c>
      <c r="B320" s="130">
        <v>7750</v>
      </c>
      <c r="C320" s="121" t="s">
        <v>47</v>
      </c>
      <c r="D320" s="131">
        <v>21.9</v>
      </c>
      <c r="E320"/>
      <c r="F320" s="134">
        <v>0.950920245398773</v>
      </c>
      <c r="G320" s="131">
        <v>0.9</v>
      </c>
    </row>
    <row r="321" spans="1:7" ht="12.75">
      <c r="A321" s="129" t="s">
        <v>48</v>
      </c>
      <c r="B321" s="130">
        <v>8150</v>
      </c>
      <c r="C321" s="121" t="s">
        <v>47</v>
      </c>
      <c r="D321" s="131">
        <v>21</v>
      </c>
      <c r="E321"/>
      <c r="F321" s="134">
        <v>1</v>
      </c>
      <c r="G321" s="131">
        <v>0</v>
      </c>
    </row>
    <row r="322" spans="1:7" ht="12.75">
      <c r="A322" s="129" t="s">
        <v>48</v>
      </c>
      <c r="B322" s="130">
        <v>8550</v>
      </c>
      <c r="C322" s="121" t="s">
        <v>47</v>
      </c>
      <c r="D322" s="131">
        <v>20.13</v>
      </c>
      <c r="E322"/>
      <c r="F322" s="134">
        <v>1.049079754601227</v>
      </c>
      <c r="G322" s="131">
        <v>-0.87</v>
      </c>
    </row>
    <row r="323" spans="1:7" ht="12.75">
      <c r="A323" s="129" t="s">
        <v>48</v>
      </c>
      <c r="B323" s="130">
        <v>8950</v>
      </c>
      <c r="C323" s="121" t="s">
        <v>47</v>
      </c>
      <c r="D323" s="131">
        <v>19.29</v>
      </c>
      <c r="E323"/>
      <c r="F323" s="134">
        <v>1.098159509202454</v>
      </c>
      <c r="G323" s="131">
        <v>-1.71</v>
      </c>
    </row>
    <row r="324" spans="1:7" ht="12.75">
      <c r="A324" s="129" t="s">
        <v>48</v>
      </c>
      <c r="B324" s="130">
        <v>9750</v>
      </c>
      <c r="C324" s="121" t="s">
        <v>47</v>
      </c>
      <c r="D324" s="131">
        <v>17.7</v>
      </c>
      <c r="E324"/>
      <c r="F324" s="134">
        <v>1.196319018404908</v>
      </c>
      <c r="G324" s="131">
        <v>-3.3</v>
      </c>
    </row>
    <row r="325" spans="1:7" ht="13.5" thickBot="1">
      <c r="A325" s="129" t="s">
        <v>49</v>
      </c>
      <c r="B325" s="130">
        <v>10600</v>
      </c>
      <c r="C325" s="121" t="s">
        <v>47</v>
      </c>
      <c r="D325" s="131">
        <v>16.15</v>
      </c>
      <c r="E325"/>
      <c r="F325" s="135">
        <v>1.3006134969325154</v>
      </c>
      <c r="G325" s="136">
        <v>-4.85</v>
      </c>
    </row>
    <row r="326" spans="1:7" ht="12.75">
      <c r="A326" s="124" t="s">
        <v>50</v>
      </c>
      <c r="B326" s="121">
        <v>8150</v>
      </c>
      <c r="C326" s="122"/>
      <c r="D326" s="137"/>
      <c r="E326"/>
      <c r="G326" s="17">
        <v>10.879999999999999</v>
      </c>
    </row>
    <row r="327" spans="1:7" ht="12.75">
      <c r="A327" s="124" t="s">
        <v>51</v>
      </c>
      <c r="B327" s="138">
        <v>21</v>
      </c>
      <c r="C327" s="122"/>
      <c r="D327" s="137"/>
      <c r="E327"/>
      <c r="G327"/>
    </row>
    <row r="328" spans="1:7" ht="12.75">
      <c r="A328" s="124" t="s">
        <v>52</v>
      </c>
      <c r="B328" s="138">
        <v>65</v>
      </c>
      <c r="C328" s="122"/>
      <c r="D328" s="137"/>
      <c r="E328"/>
      <c r="G328"/>
    </row>
    <row r="329" spans="1:5" ht="13.5" thickBot="1">
      <c r="A329" s="139" t="s">
        <v>53</v>
      </c>
      <c r="B329" s="140">
        <v>10</v>
      </c>
      <c r="C329" s="141"/>
      <c r="D329" s="142"/>
      <c r="E329"/>
    </row>
    <row r="330" spans="1:7" ht="13.5" thickBot="1">
      <c r="A330"/>
      <c r="B330"/>
      <c r="C330"/>
      <c r="D330"/>
      <c r="E330"/>
      <c r="F330"/>
      <c r="G330"/>
    </row>
    <row r="331" spans="1:4" ht="12.75">
      <c r="A331" s="116" t="s">
        <v>42</v>
      </c>
      <c r="B331" s="117">
        <v>41430</v>
      </c>
      <c r="C331" s="118"/>
      <c r="D331" s="119"/>
    </row>
    <row r="332" spans="1:4" ht="13.5" thickBot="1">
      <c r="A332" s="120" t="s">
        <v>0</v>
      </c>
      <c r="B332" s="121" t="s">
        <v>30</v>
      </c>
      <c r="C332" s="122"/>
      <c r="D332" s="123"/>
    </row>
    <row r="333" spans="1:7" ht="13.5" thickBot="1">
      <c r="A333" s="124" t="s">
        <v>43</v>
      </c>
      <c r="B333" s="125">
        <v>42355</v>
      </c>
      <c r="C333" s="122"/>
      <c r="D333" s="126"/>
      <c r="E333"/>
      <c r="F333" s="127" t="s">
        <v>44</v>
      </c>
      <c r="G333" s="128" t="s">
        <v>45</v>
      </c>
    </row>
    <row r="334" spans="1:7" ht="12.75">
      <c r="A334" s="129" t="s">
        <v>46</v>
      </c>
      <c r="B334" s="130">
        <v>5800</v>
      </c>
      <c r="C334" s="121" t="s">
        <v>47</v>
      </c>
      <c r="D334" s="131">
        <v>22.46</v>
      </c>
      <c r="E334"/>
      <c r="F334" s="132">
        <v>0.703030303030303</v>
      </c>
      <c r="G334" s="133">
        <v>5.71</v>
      </c>
    </row>
    <row r="335" spans="1:7" ht="12.75">
      <c r="A335" s="129" t="s">
        <v>48</v>
      </c>
      <c r="B335" s="130">
        <v>6600</v>
      </c>
      <c r="C335" s="121" t="s">
        <v>47</v>
      </c>
      <c r="D335" s="131">
        <v>20.47</v>
      </c>
      <c r="E335"/>
      <c r="F335" s="134">
        <v>0.8</v>
      </c>
      <c r="G335" s="131">
        <v>3.72</v>
      </c>
    </row>
    <row r="336" spans="1:7" ht="12.75">
      <c r="A336" s="129" t="s">
        <v>48</v>
      </c>
      <c r="B336" s="130">
        <v>7450</v>
      </c>
      <c r="C336" s="121" t="s">
        <v>47</v>
      </c>
      <c r="D336" s="131">
        <v>18.49</v>
      </c>
      <c r="E336"/>
      <c r="F336" s="134">
        <v>0.9030303030303031</v>
      </c>
      <c r="G336" s="131">
        <v>1.74</v>
      </c>
    </row>
    <row r="337" spans="1:7" ht="12.75">
      <c r="A337" s="129" t="s">
        <v>48</v>
      </c>
      <c r="B337" s="130">
        <v>7850</v>
      </c>
      <c r="C337" s="121" t="s">
        <v>47</v>
      </c>
      <c r="D337" s="131">
        <v>17.6</v>
      </c>
      <c r="E337"/>
      <c r="F337" s="134">
        <v>0.9515151515151515</v>
      </c>
      <c r="G337" s="131">
        <v>0.85</v>
      </c>
    </row>
    <row r="338" spans="1:7" ht="12.75">
      <c r="A338" s="129" t="s">
        <v>48</v>
      </c>
      <c r="B338" s="130">
        <v>8250</v>
      </c>
      <c r="C338" s="121" t="s">
        <v>47</v>
      </c>
      <c r="D338" s="131">
        <v>16.75</v>
      </c>
      <c r="E338"/>
      <c r="F338" s="134">
        <v>1</v>
      </c>
      <c r="G338" s="131">
        <v>0</v>
      </c>
    </row>
    <row r="339" spans="1:7" ht="12.75">
      <c r="A339" s="129" t="s">
        <v>48</v>
      </c>
      <c r="B339" s="130">
        <v>8650</v>
      </c>
      <c r="C339" s="121" t="s">
        <v>47</v>
      </c>
      <c r="D339" s="131">
        <v>15.93</v>
      </c>
      <c r="E339"/>
      <c r="F339" s="134">
        <v>1.0484848484848486</v>
      </c>
      <c r="G339" s="131">
        <v>-0.82</v>
      </c>
    </row>
    <row r="340" spans="1:7" ht="12.75">
      <c r="A340" s="129" t="s">
        <v>48</v>
      </c>
      <c r="B340" s="130">
        <v>9100</v>
      </c>
      <c r="C340" s="121" t="s">
        <v>47</v>
      </c>
      <c r="D340" s="131">
        <v>15.03</v>
      </c>
      <c r="E340"/>
      <c r="F340" s="134">
        <v>1.103030303030303</v>
      </c>
      <c r="G340" s="131">
        <v>-1.72</v>
      </c>
    </row>
    <row r="341" spans="1:7" ht="12.75">
      <c r="A341" s="129" t="s">
        <v>48</v>
      </c>
      <c r="B341" s="130">
        <v>9900</v>
      </c>
      <c r="C341" s="121" t="s">
        <v>47</v>
      </c>
      <c r="D341" s="131">
        <v>13.54</v>
      </c>
      <c r="E341"/>
      <c r="F341" s="134">
        <v>1.2</v>
      </c>
      <c r="G341" s="131">
        <v>-3.21</v>
      </c>
    </row>
    <row r="342" spans="1:7" ht="13.5" thickBot="1">
      <c r="A342" s="129" t="s">
        <v>49</v>
      </c>
      <c r="B342" s="130">
        <v>10750</v>
      </c>
      <c r="C342" s="121" t="s">
        <v>47</v>
      </c>
      <c r="D342" s="131">
        <v>12.09</v>
      </c>
      <c r="E342"/>
      <c r="F342" s="135">
        <v>1.303030303030303</v>
      </c>
      <c r="G342" s="136">
        <v>-4.66</v>
      </c>
    </row>
    <row r="343" spans="1:7" ht="12.75">
      <c r="A343" s="124" t="s">
        <v>50</v>
      </c>
      <c r="B343" s="121">
        <v>8250</v>
      </c>
      <c r="C343" s="122"/>
      <c r="D343" s="137"/>
      <c r="E343"/>
      <c r="G343" s="17">
        <v>10.370000000000001</v>
      </c>
    </row>
    <row r="344" spans="1:7" ht="12.75">
      <c r="A344" s="124" t="s">
        <v>51</v>
      </c>
      <c r="B344" s="138">
        <v>16.75</v>
      </c>
      <c r="C344" s="122"/>
      <c r="D344" s="137"/>
      <c r="E344"/>
      <c r="G344"/>
    </row>
    <row r="345" spans="1:7" ht="12.75">
      <c r="A345" s="124" t="s">
        <v>52</v>
      </c>
      <c r="B345" s="138">
        <v>65</v>
      </c>
      <c r="C345" s="122"/>
      <c r="D345" s="137"/>
      <c r="E345"/>
      <c r="G345"/>
    </row>
    <row r="346" spans="1:5" ht="13.5" thickBot="1">
      <c r="A346" s="139" t="s">
        <v>53</v>
      </c>
      <c r="B346" s="140">
        <v>10</v>
      </c>
      <c r="C346" s="141"/>
      <c r="D346" s="142"/>
      <c r="E346"/>
    </row>
    <row r="347" spans="1:7" ht="13.5" thickBot="1">
      <c r="A347"/>
      <c r="B347"/>
      <c r="C347"/>
      <c r="D347"/>
      <c r="E347"/>
      <c r="F347"/>
      <c r="G347"/>
    </row>
    <row r="348" spans="1:4" ht="12.75">
      <c r="A348" s="116" t="s">
        <v>42</v>
      </c>
      <c r="B348" s="117">
        <v>41430</v>
      </c>
      <c r="C348" s="118"/>
      <c r="D348" s="119"/>
    </row>
    <row r="349" spans="1:4" ht="13.5" thickBot="1">
      <c r="A349" s="120" t="s">
        <v>0</v>
      </c>
      <c r="B349" s="121" t="s">
        <v>38</v>
      </c>
      <c r="C349" s="122"/>
      <c r="D349" s="123"/>
    </row>
    <row r="350" spans="1:7" ht="13.5" thickBot="1">
      <c r="A350" s="124" t="s">
        <v>43</v>
      </c>
      <c r="B350" s="125">
        <v>41445</v>
      </c>
      <c r="C350" s="122"/>
      <c r="D350" s="126"/>
      <c r="E350"/>
      <c r="F350" s="127" t="s">
        <v>44</v>
      </c>
      <c r="G350" s="128" t="s">
        <v>45</v>
      </c>
    </row>
    <row r="351" spans="1:7" ht="12.75">
      <c r="A351" s="129" t="s">
        <v>46</v>
      </c>
      <c r="B351" s="130">
        <v>25500</v>
      </c>
      <c r="C351" s="121" t="s">
        <v>47</v>
      </c>
      <c r="D351" s="131">
        <v>28.11</v>
      </c>
      <c r="E351"/>
      <c r="F351" s="132">
        <v>0.6995884773662552</v>
      </c>
      <c r="G351" s="133">
        <v>12.36</v>
      </c>
    </row>
    <row r="352" spans="1:7" ht="12.75">
      <c r="A352" s="129" t="s">
        <v>48</v>
      </c>
      <c r="B352" s="130">
        <v>29150</v>
      </c>
      <c r="C352" s="121" t="s">
        <v>47</v>
      </c>
      <c r="D352" s="131">
        <v>23.81</v>
      </c>
      <c r="E352"/>
      <c r="F352" s="134">
        <v>0.7997256515775034</v>
      </c>
      <c r="G352" s="131">
        <v>8.06</v>
      </c>
    </row>
    <row r="353" spans="1:7" ht="12.75">
      <c r="A353" s="129" t="s">
        <v>48</v>
      </c>
      <c r="B353" s="130">
        <v>32800</v>
      </c>
      <c r="C353" s="121" t="s">
        <v>47</v>
      </c>
      <c r="D353" s="131">
        <v>19.69</v>
      </c>
      <c r="E353"/>
      <c r="F353" s="134">
        <v>0.8998628257887518</v>
      </c>
      <c r="G353" s="131">
        <v>3.94</v>
      </c>
    </row>
    <row r="354" spans="1:7" ht="12.75">
      <c r="A354" s="129" t="s">
        <v>48</v>
      </c>
      <c r="B354" s="130">
        <v>34600</v>
      </c>
      <c r="C354" s="121" t="s">
        <v>47</v>
      </c>
      <c r="D354" s="131">
        <v>17.73</v>
      </c>
      <c r="E354"/>
      <c r="F354" s="134">
        <v>0.9492455418381345</v>
      </c>
      <c r="G354" s="131">
        <v>1.98</v>
      </c>
    </row>
    <row r="355" spans="1:7" ht="12.75">
      <c r="A355" s="129" t="s">
        <v>48</v>
      </c>
      <c r="B355" s="130">
        <v>36450</v>
      </c>
      <c r="C355" s="121" t="s">
        <v>47</v>
      </c>
      <c r="D355" s="131">
        <v>15.75</v>
      </c>
      <c r="E355"/>
      <c r="F355" s="134">
        <v>1</v>
      </c>
      <c r="G355" s="131">
        <v>0</v>
      </c>
    </row>
    <row r="356" spans="1:7" ht="12.75">
      <c r="A356" s="129" t="s">
        <v>48</v>
      </c>
      <c r="B356" s="130">
        <v>38250</v>
      </c>
      <c r="C356" s="121" t="s">
        <v>47</v>
      </c>
      <c r="D356" s="131">
        <v>13.87</v>
      </c>
      <c r="E356"/>
      <c r="F356" s="134">
        <v>1.0493827160493827</v>
      </c>
      <c r="G356" s="131">
        <v>-1.88</v>
      </c>
    </row>
    <row r="357" spans="1:7" ht="12.75">
      <c r="A357" s="129" t="s">
        <v>48</v>
      </c>
      <c r="B357" s="130">
        <v>40050</v>
      </c>
      <c r="C357" s="121" t="s">
        <v>47</v>
      </c>
      <c r="D357" s="131">
        <v>12.04</v>
      </c>
      <c r="E357"/>
      <c r="F357" s="134">
        <v>1.0987654320987654</v>
      </c>
      <c r="G357" s="131">
        <v>-3.71</v>
      </c>
    </row>
    <row r="358" spans="1:7" ht="12.75">
      <c r="A358" s="129" t="s">
        <v>48</v>
      </c>
      <c r="B358" s="130">
        <v>43700</v>
      </c>
      <c r="C358" s="121" t="s">
        <v>47</v>
      </c>
      <c r="D358" s="131">
        <v>8.45</v>
      </c>
      <c r="E358"/>
      <c r="F358" s="134">
        <v>1.1989026063100137</v>
      </c>
      <c r="G358" s="131">
        <v>-7.3</v>
      </c>
    </row>
    <row r="359" spans="1:7" ht="13.5" thickBot="1">
      <c r="A359" s="129" t="s">
        <v>49</v>
      </c>
      <c r="B359" s="130">
        <v>47350</v>
      </c>
      <c r="C359" s="121" t="s">
        <v>47</v>
      </c>
      <c r="D359" s="131">
        <v>5.03</v>
      </c>
      <c r="E359"/>
      <c r="F359" s="135">
        <v>1.299039780521262</v>
      </c>
      <c r="G359" s="136">
        <v>-10.72</v>
      </c>
    </row>
    <row r="360" spans="1:7" ht="12.75">
      <c r="A360" s="124" t="s">
        <v>50</v>
      </c>
      <c r="B360" s="121">
        <v>36450</v>
      </c>
      <c r="C360" s="122"/>
      <c r="D360" s="137"/>
      <c r="E360"/>
      <c r="G360" s="17">
        <v>23.08</v>
      </c>
    </row>
    <row r="361" spans="1:7" ht="12.75">
      <c r="A361" s="124" t="s">
        <v>51</v>
      </c>
      <c r="B361" s="138">
        <v>15.75</v>
      </c>
      <c r="C361" s="122"/>
      <c r="D361" s="137"/>
      <c r="E361"/>
      <c r="G361"/>
    </row>
    <row r="362" spans="1:7" ht="12.75">
      <c r="A362" s="124" t="s">
        <v>52</v>
      </c>
      <c r="B362" s="138">
        <v>65</v>
      </c>
      <c r="C362" s="122"/>
      <c r="D362" s="137"/>
      <c r="E362"/>
      <c r="G362"/>
    </row>
    <row r="363" spans="1:5" ht="13.5" thickBot="1">
      <c r="A363" s="139" t="s">
        <v>53</v>
      </c>
      <c r="B363" s="140">
        <v>10</v>
      </c>
      <c r="C363" s="141"/>
      <c r="D363" s="142"/>
      <c r="E363"/>
    </row>
    <row r="364" ht="13.5" thickBot="1"/>
    <row r="365" spans="1:4" ht="12.75">
      <c r="A365" s="116" t="s">
        <v>42</v>
      </c>
      <c r="B365" s="117">
        <v>41430</v>
      </c>
      <c r="C365" s="118"/>
      <c r="D365" s="119"/>
    </row>
    <row r="366" spans="1:4" ht="13.5" thickBot="1">
      <c r="A366" s="120" t="s">
        <v>0</v>
      </c>
      <c r="B366" s="121" t="s">
        <v>38</v>
      </c>
      <c r="C366" s="122"/>
      <c r="D366" s="123"/>
    </row>
    <row r="367" spans="1:7" ht="13.5" thickBot="1">
      <c r="A367" s="124" t="s">
        <v>43</v>
      </c>
      <c r="B367" s="125">
        <v>41536</v>
      </c>
      <c r="C367" s="122"/>
      <c r="D367" s="126"/>
      <c r="E367"/>
      <c r="F367" s="127" t="s">
        <v>44</v>
      </c>
      <c r="G367" s="128" t="s">
        <v>45</v>
      </c>
    </row>
    <row r="368" spans="1:7" ht="12.75">
      <c r="A368" s="129" t="s">
        <v>46</v>
      </c>
      <c r="B368" s="130">
        <v>25500</v>
      </c>
      <c r="C368" s="121" t="s">
        <v>47</v>
      </c>
      <c r="D368" s="131">
        <v>25.04</v>
      </c>
      <c r="E368"/>
      <c r="F368" s="132">
        <v>0.6995884773662552</v>
      </c>
      <c r="G368" s="133">
        <v>9.04</v>
      </c>
    </row>
    <row r="369" spans="1:7" ht="12.75">
      <c r="A369" s="129" t="s">
        <v>48</v>
      </c>
      <c r="B369" s="130">
        <v>29150</v>
      </c>
      <c r="C369" s="121" t="s">
        <v>47</v>
      </c>
      <c r="D369" s="131">
        <v>21.88</v>
      </c>
      <c r="E369"/>
      <c r="F369" s="134">
        <v>0.7997256515775034</v>
      </c>
      <c r="G369" s="131">
        <v>5.88</v>
      </c>
    </row>
    <row r="370" spans="1:7" ht="12.75">
      <c r="A370" s="129" t="s">
        <v>48</v>
      </c>
      <c r="B370" s="130">
        <v>32800</v>
      </c>
      <c r="C370" s="121" t="s">
        <v>47</v>
      </c>
      <c r="D370" s="131">
        <v>18.86</v>
      </c>
      <c r="E370"/>
      <c r="F370" s="134">
        <v>0.8998628257887518</v>
      </c>
      <c r="G370" s="131">
        <v>2.86</v>
      </c>
    </row>
    <row r="371" spans="1:7" ht="12.75">
      <c r="A371" s="129" t="s">
        <v>48</v>
      </c>
      <c r="B371" s="130">
        <v>34650</v>
      </c>
      <c r="C371" s="121" t="s">
        <v>47</v>
      </c>
      <c r="D371" s="131">
        <v>17.39</v>
      </c>
      <c r="E371"/>
      <c r="F371" s="134">
        <v>0.9506172839506173</v>
      </c>
      <c r="G371" s="131">
        <v>1.39</v>
      </c>
    </row>
    <row r="372" spans="1:7" ht="12.75">
      <c r="A372" s="129" t="s">
        <v>48</v>
      </c>
      <c r="B372" s="130">
        <v>36450</v>
      </c>
      <c r="C372" s="121" t="s">
        <v>47</v>
      </c>
      <c r="D372" s="131">
        <v>16</v>
      </c>
      <c r="E372"/>
      <c r="F372" s="134">
        <v>1</v>
      </c>
      <c r="G372" s="131">
        <v>0</v>
      </c>
    </row>
    <row r="373" spans="1:7" ht="12.75">
      <c r="A373" s="129" t="s">
        <v>48</v>
      </c>
      <c r="B373" s="130">
        <v>38300</v>
      </c>
      <c r="C373" s="121" t="s">
        <v>47</v>
      </c>
      <c r="D373" s="131">
        <v>14.61</v>
      </c>
      <c r="E373"/>
      <c r="F373" s="134">
        <v>1.0507544581618655</v>
      </c>
      <c r="G373" s="131">
        <v>-1.39</v>
      </c>
    </row>
    <row r="374" spans="1:7" ht="12.75">
      <c r="A374" s="129" t="s">
        <v>48</v>
      </c>
      <c r="B374" s="130">
        <v>40100</v>
      </c>
      <c r="C374" s="121" t="s">
        <v>47</v>
      </c>
      <c r="D374" s="131">
        <v>13.29</v>
      </c>
      <c r="E374"/>
      <c r="F374" s="134">
        <v>1.1001371742112482</v>
      </c>
      <c r="G374" s="131">
        <v>-2.71</v>
      </c>
    </row>
    <row r="375" spans="1:7" ht="12.75">
      <c r="A375" s="129" t="s">
        <v>48</v>
      </c>
      <c r="B375" s="130">
        <v>43750</v>
      </c>
      <c r="C375" s="121" t="s">
        <v>47</v>
      </c>
      <c r="D375" s="131">
        <v>10.73</v>
      </c>
      <c r="E375"/>
      <c r="F375" s="134">
        <v>1.2002743484224965</v>
      </c>
      <c r="G375" s="131">
        <v>-5.27</v>
      </c>
    </row>
    <row r="376" spans="1:7" ht="13.5" thickBot="1">
      <c r="A376" s="129" t="s">
        <v>49</v>
      </c>
      <c r="B376" s="130">
        <v>47400</v>
      </c>
      <c r="C376" s="121" t="s">
        <v>47</v>
      </c>
      <c r="D376" s="131">
        <v>8.33</v>
      </c>
      <c r="E376"/>
      <c r="F376" s="135">
        <v>1.300411522633745</v>
      </c>
      <c r="G376" s="136">
        <v>-7.67</v>
      </c>
    </row>
    <row r="377" spans="1:7" ht="12.75">
      <c r="A377" s="124" t="s">
        <v>50</v>
      </c>
      <c r="B377" s="121">
        <v>36450</v>
      </c>
      <c r="C377" s="122"/>
      <c r="D377" s="137"/>
      <c r="E377"/>
      <c r="G377" s="17">
        <v>16.71</v>
      </c>
    </row>
    <row r="378" spans="1:7" ht="12.75">
      <c r="A378" s="124" t="s">
        <v>51</v>
      </c>
      <c r="B378" s="138">
        <v>16</v>
      </c>
      <c r="C378" s="122"/>
      <c r="D378" s="137"/>
      <c r="E378"/>
      <c r="G378"/>
    </row>
    <row r="379" spans="1:7" ht="12.75">
      <c r="A379" s="124" t="s">
        <v>52</v>
      </c>
      <c r="B379" s="138">
        <v>65</v>
      </c>
      <c r="C379" s="122"/>
      <c r="D379" s="137"/>
      <c r="E379"/>
      <c r="G379"/>
    </row>
    <row r="380" spans="1:5" ht="13.5" thickBot="1">
      <c r="A380" s="139" t="s">
        <v>53</v>
      </c>
      <c r="B380" s="140">
        <v>10</v>
      </c>
      <c r="C380" s="141"/>
      <c r="D380" s="142"/>
      <c r="E380"/>
    </row>
    <row r="381" ht="13.5" thickBot="1"/>
    <row r="382" spans="1:4" ht="12.75">
      <c r="A382" s="116" t="s">
        <v>42</v>
      </c>
      <c r="B382" s="117">
        <v>41430</v>
      </c>
      <c r="C382" s="118"/>
      <c r="D382" s="119"/>
    </row>
    <row r="383" spans="1:4" ht="13.5" thickBot="1">
      <c r="A383" s="120" t="s">
        <v>0</v>
      </c>
      <c r="B383" s="121" t="s">
        <v>38</v>
      </c>
      <c r="C383" s="122"/>
      <c r="D383" s="123"/>
    </row>
    <row r="384" spans="1:7" ht="13.5" thickBot="1">
      <c r="A384" s="124" t="s">
        <v>43</v>
      </c>
      <c r="B384" s="125">
        <v>41627</v>
      </c>
      <c r="C384" s="122"/>
      <c r="D384" s="126"/>
      <c r="E384"/>
      <c r="F384" s="127" t="s">
        <v>44</v>
      </c>
      <c r="G384" s="128" t="s">
        <v>45</v>
      </c>
    </row>
    <row r="385" spans="1:7" ht="12.75">
      <c r="A385" s="129" t="s">
        <v>46</v>
      </c>
      <c r="B385" s="130">
        <v>25700</v>
      </c>
      <c r="C385" s="121" t="s">
        <v>47</v>
      </c>
      <c r="D385" s="131">
        <v>23.42</v>
      </c>
      <c r="E385"/>
      <c r="F385" s="132">
        <v>0.6993197278911565</v>
      </c>
      <c r="G385" s="133">
        <v>8.17</v>
      </c>
    </row>
    <row r="386" spans="1:7" ht="12.75">
      <c r="A386" s="129" t="s">
        <v>48</v>
      </c>
      <c r="B386" s="130">
        <v>29400</v>
      </c>
      <c r="C386" s="121" t="s">
        <v>47</v>
      </c>
      <c r="D386" s="131">
        <v>20.54</v>
      </c>
      <c r="E386"/>
      <c r="F386" s="134">
        <v>0.8</v>
      </c>
      <c r="G386" s="131">
        <v>5.29</v>
      </c>
    </row>
    <row r="387" spans="1:7" ht="12.75">
      <c r="A387" s="129" t="s">
        <v>48</v>
      </c>
      <c r="B387" s="130">
        <v>33050</v>
      </c>
      <c r="C387" s="121" t="s">
        <v>47</v>
      </c>
      <c r="D387" s="131">
        <v>17.84</v>
      </c>
      <c r="E387"/>
      <c r="F387" s="134">
        <v>0.8993197278911564</v>
      </c>
      <c r="G387" s="131">
        <v>2.59</v>
      </c>
    </row>
    <row r="388" spans="1:7" ht="12.75">
      <c r="A388" s="129" t="s">
        <v>48</v>
      </c>
      <c r="B388" s="130">
        <v>34900</v>
      </c>
      <c r="C388" s="121" t="s">
        <v>47</v>
      </c>
      <c r="D388" s="131">
        <v>16.53</v>
      </c>
      <c r="E388"/>
      <c r="F388" s="134">
        <v>0.9496598639455782</v>
      </c>
      <c r="G388" s="131">
        <v>1.28</v>
      </c>
    </row>
    <row r="389" spans="1:7" ht="12.75">
      <c r="A389" s="129" t="s">
        <v>48</v>
      </c>
      <c r="B389" s="130">
        <v>36750</v>
      </c>
      <c r="C389" s="121" t="s">
        <v>47</v>
      </c>
      <c r="D389" s="131">
        <v>15.25</v>
      </c>
      <c r="E389"/>
      <c r="F389" s="134">
        <v>1</v>
      </c>
      <c r="G389" s="131">
        <v>0</v>
      </c>
    </row>
    <row r="390" spans="1:7" ht="12.75">
      <c r="A390" s="129" t="s">
        <v>48</v>
      </c>
      <c r="B390" s="130">
        <v>38550</v>
      </c>
      <c r="C390" s="121" t="s">
        <v>47</v>
      </c>
      <c r="D390" s="131">
        <v>14.04</v>
      </c>
      <c r="E390"/>
      <c r="F390" s="134">
        <v>1.0489795918367346</v>
      </c>
      <c r="G390" s="131">
        <v>-1.21</v>
      </c>
    </row>
    <row r="391" spans="1:7" ht="12.75">
      <c r="A391" s="129" t="s">
        <v>48</v>
      </c>
      <c r="B391" s="130">
        <v>40400</v>
      </c>
      <c r="C391" s="121" t="s">
        <v>47</v>
      </c>
      <c r="D391" s="131">
        <v>12.84</v>
      </c>
      <c r="E391"/>
      <c r="F391" s="134">
        <v>1.0993197278911564</v>
      </c>
      <c r="G391" s="131">
        <v>-2.41</v>
      </c>
    </row>
    <row r="392" spans="1:7" ht="12.75">
      <c r="A392" s="129" t="s">
        <v>48</v>
      </c>
      <c r="B392" s="130">
        <v>44100</v>
      </c>
      <c r="C392" s="121" t="s">
        <v>47</v>
      </c>
      <c r="D392" s="131">
        <v>10.54</v>
      </c>
      <c r="E392"/>
      <c r="F392" s="134">
        <v>1.2</v>
      </c>
      <c r="G392" s="131">
        <v>-4.71</v>
      </c>
    </row>
    <row r="393" spans="1:7" ht="13.5" thickBot="1">
      <c r="A393" s="129" t="s">
        <v>49</v>
      </c>
      <c r="B393" s="130">
        <v>47750</v>
      </c>
      <c r="C393" s="121" t="s">
        <v>47</v>
      </c>
      <c r="D393" s="131">
        <v>8.42</v>
      </c>
      <c r="E393"/>
      <c r="F393" s="135">
        <v>1.2993197278911566</v>
      </c>
      <c r="G393" s="136">
        <v>-6.83</v>
      </c>
    </row>
    <row r="394" spans="1:7" ht="12.75">
      <c r="A394" s="124" t="s">
        <v>50</v>
      </c>
      <c r="B394" s="121">
        <v>36750</v>
      </c>
      <c r="C394" s="122"/>
      <c r="D394" s="137"/>
      <c r="E394"/>
      <c r="G394" s="17">
        <v>15</v>
      </c>
    </row>
    <row r="395" spans="1:7" ht="12.75">
      <c r="A395" s="124" t="s">
        <v>51</v>
      </c>
      <c r="B395" s="138">
        <v>15.25</v>
      </c>
      <c r="C395" s="122"/>
      <c r="D395" s="137"/>
      <c r="E395"/>
      <c r="G395"/>
    </row>
    <row r="396" spans="1:7" ht="12.75">
      <c r="A396" s="124" t="s">
        <v>52</v>
      </c>
      <c r="B396" s="138">
        <v>65</v>
      </c>
      <c r="C396" s="122"/>
      <c r="D396" s="137"/>
      <c r="E396"/>
      <c r="G396"/>
    </row>
    <row r="397" spans="1:5" ht="13.5" thickBot="1">
      <c r="A397" s="139" t="s">
        <v>53</v>
      </c>
      <c r="B397" s="140">
        <v>10</v>
      </c>
      <c r="C397" s="141"/>
      <c r="D397" s="142"/>
      <c r="E397"/>
    </row>
    <row r="398" ht="13.5" thickBot="1"/>
    <row r="399" spans="1:4" ht="12.75">
      <c r="A399" s="116" t="s">
        <v>42</v>
      </c>
      <c r="B399" s="117">
        <v>41430</v>
      </c>
      <c r="C399" s="118"/>
      <c r="D399" s="119"/>
    </row>
    <row r="400" spans="1:4" ht="13.5" thickBot="1">
      <c r="A400" s="120" t="s">
        <v>0</v>
      </c>
      <c r="B400" s="121" t="s">
        <v>37</v>
      </c>
      <c r="C400" s="122"/>
      <c r="D400" s="123"/>
    </row>
    <row r="401" spans="1:7" ht="13.5" thickBot="1">
      <c r="A401" s="124" t="s">
        <v>43</v>
      </c>
      <c r="B401" s="125">
        <v>41445</v>
      </c>
      <c r="C401" s="122"/>
      <c r="D401" s="126"/>
      <c r="E401"/>
      <c r="F401" s="127" t="s">
        <v>44</v>
      </c>
      <c r="G401" s="128" t="s">
        <v>45</v>
      </c>
    </row>
    <row r="402" spans="1:7" ht="12.75">
      <c r="A402" s="129" t="s">
        <v>46</v>
      </c>
      <c r="B402" s="130">
        <v>34500</v>
      </c>
      <c r="C402" s="121" t="s">
        <v>47</v>
      </c>
      <c r="D402" s="131">
        <v>25.95</v>
      </c>
      <c r="E402"/>
      <c r="F402" s="132">
        <v>0.6997971602434077</v>
      </c>
      <c r="G402" s="133">
        <v>12.7</v>
      </c>
    </row>
    <row r="403" spans="1:7" ht="12.75">
      <c r="A403" s="129" t="s">
        <v>48</v>
      </c>
      <c r="B403" s="130">
        <v>39450</v>
      </c>
      <c r="C403" s="121" t="s">
        <v>47</v>
      </c>
      <c r="D403" s="131">
        <v>21.28</v>
      </c>
      <c r="E403"/>
      <c r="F403" s="134">
        <v>0.8002028397565923</v>
      </c>
      <c r="G403" s="131">
        <v>8.03</v>
      </c>
    </row>
    <row r="404" spans="1:7" ht="12.75">
      <c r="A404" s="129" t="s">
        <v>48</v>
      </c>
      <c r="B404" s="130">
        <v>44400</v>
      </c>
      <c r="C404" s="121" t="s">
        <v>47</v>
      </c>
      <c r="D404" s="131">
        <v>17.01</v>
      </c>
      <c r="E404"/>
      <c r="F404" s="134">
        <v>0.9006085192697769</v>
      </c>
      <c r="G404" s="131">
        <v>3.76</v>
      </c>
    </row>
    <row r="405" spans="1:7" ht="12.75">
      <c r="A405" s="129" t="s">
        <v>48</v>
      </c>
      <c r="B405" s="130">
        <v>46850</v>
      </c>
      <c r="C405" s="121" t="s">
        <v>47</v>
      </c>
      <c r="D405" s="131">
        <v>15.06</v>
      </c>
      <c r="E405"/>
      <c r="F405" s="134">
        <v>0.9503042596348884</v>
      </c>
      <c r="G405" s="131">
        <v>1.81</v>
      </c>
    </row>
    <row r="406" spans="1:7" ht="12.75">
      <c r="A406" s="129" t="s">
        <v>48</v>
      </c>
      <c r="B406" s="130">
        <v>49300</v>
      </c>
      <c r="C406" s="121" t="s">
        <v>47</v>
      </c>
      <c r="D406" s="131">
        <v>13.25</v>
      </c>
      <c r="E406"/>
      <c r="F406" s="134">
        <v>1</v>
      </c>
      <c r="G406" s="131">
        <v>0</v>
      </c>
    </row>
    <row r="407" spans="1:7" ht="12.75">
      <c r="A407" s="129" t="s">
        <v>48</v>
      </c>
      <c r="B407" s="130">
        <v>51750</v>
      </c>
      <c r="C407" s="121" t="s">
        <v>47</v>
      </c>
      <c r="D407" s="131">
        <v>11.64</v>
      </c>
      <c r="E407"/>
      <c r="F407" s="134">
        <v>1.0496957403651115</v>
      </c>
      <c r="G407" s="131">
        <v>-1.61</v>
      </c>
    </row>
    <row r="408" spans="1:7" ht="12.75">
      <c r="A408" s="129" t="s">
        <v>48</v>
      </c>
      <c r="B408" s="130">
        <v>54250</v>
      </c>
      <c r="C408" s="121" t="s">
        <v>47</v>
      </c>
      <c r="D408" s="131">
        <v>10.41</v>
      </c>
      <c r="E408"/>
      <c r="F408" s="134">
        <v>1.1004056795131847</v>
      </c>
      <c r="G408" s="131">
        <v>-2.84</v>
      </c>
    </row>
    <row r="409" spans="1:7" ht="12.75">
      <c r="A409" s="129" t="s">
        <v>48</v>
      </c>
      <c r="B409" s="130">
        <v>59150</v>
      </c>
      <c r="C409" s="121" t="s">
        <v>47</v>
      </c>
      <c r="D409" s="131">
        <v>9.14</v>
      </c>
      <c r="E409"/>
      <c r="F409" s="134">
        <v>1.1997971602434077</v>
      </c>
      <c r="G409" s="131">
        <v>-4.11</v>
      </c>
    </row>
    <row r="410" spans="1:7" ht="13.5" thickBot="1">
      <c r="A410" s="129" t="s">
        <v>49</v>
      </c>
      <c r="B410" s="130">
        <v>64100</v>
      </c>
      <c r="C410" s="121" t="s">
        <v>47</v>
      </c>
      <c r="D410" s="131">
        <v>8.55</v>
      </c>
      <c r="E410"/>
      <c r="F410" s="135">
        <v>1.3002028397565923</v>
      </c>
      <c r="G410" s="136">
        <v>-4.7</v>
      </c>
    </row>
    <row r="411" spans="1:7" ht="12.75">
      <c r="A411" s="124" t="s">
        <v>50</v>
      </c>
      <c r="B411" s="121">
        <v>49300</v>
      </c>
      <c r="C411" s="122"/>
      <c r="D411" s="137"/>
      <c r="E411"/>
      <c r="G411" s="17">
        <v>17.4</v>
      </c>
    </row>
    <row r="412" spans="1:7" ht="12.75">
      <c r="A412" s="124" t="s">
        <v>51</v>
      </c>
      <c r="B412" s="138">
        <v>13.25</v>
      </c>
      <c r="C412" s="122"/>
      <c r="D412" s="137"/>
      <c r="E412"/>
      <c r="G412"/>
    </row>
    <row r="413" spans="1:7" ht="12.75">
      <c r="A413" s="124" t="s">
        <v>52</v>
      </c>
      <c r="B413" s="138">
        <v>65</v>
      </c>
      <c r="C413" s="122"/>
      <c r="D413" s="137"/>
      <c r="E413"/>
      <c r="G413"/>
    </row>
    <row r="414" spans="1:5" ht="13.5" thickBot="1">
      <c r="A414" s="139" t="s">
        <v>53</v>
      </c>
      <c r="B414" s="140">
        <v>10</v>
      </c>
      <c r="C414" s="141"/>
      <c r="D414" s="142"/>
      <c r="E414"/>
    </row>
    <row r="415" ht="13.5" thickBot="1"/>
    <row r="416" spans="1:4" ht="12.75">
      <c r="A416" s="116" t="s">
        <v>42</v>
      </c>
      <c r="B416" s="117">
        <v>41430</v>
      </c>
      <c r="C416" s="118"/>
      <c r="D416" s="119"/>
    </row>
    <row r="417" spans="1:4" ht="13.5" thickBot="1">
      <c r="A417" s="120" t="s">
        <v>0</v>
      </c>
      <c r="B417" s="121" t="s">
        <v>37</v>
      </c>
      <c r="C417" s="122"/>
      <c r="D417" s="123"/>
    </row>
    <row r="418" spans="1:7" ht="13.5" thickBot="1">
      <c r="A418" s="124" t="s">
        <v>43</v>
      </c>
      <c r="B418" s="125">
        <v>41536</v>
      </c>
      <c r="C418" s="122"/>
      <c r="D418" s="126"/>
      <c r="E418"/>
      <c r="F418" s="127" t="s">
        <v>44</v>
      </c>
      <c r="G418" s="128" t="s">
        <v>45</v>
      </c>
    </row>
    <row r="419" spans="1:7" ht="12.75">
      <c r="A419" s="129" t="s">
        <v>46</v>
      </c>
      <c r="B419" s="130">
        <v>34550</v>
      </c>
      <c r="C419" s="121" t="s">
        <v>47</v>
      </c>
      <c r="D419" s="131">
        <v>26.7</v>
      </c>
      <c r="E419"/>
      <c r="F419" s="132">
        <v>0.7001013171225937</v>
      </c>
      <c r="G419" s="133">
        <v>12.7</v>
      </c>
    </row>
    <row r="420" spans="1:7" ht="12.75">
      <c r="A420" s="129" t="s">
        <v>48</v>
      </c>
      <c r="B420" s="130">
        <v>39450</v>
      </c>
      <c r="C420" s="121" t="s">
        <v>47</v>
      </c>
      <c r="D420" s="131">
        <v>22.03</v>
      </c>
      <c r="E420"/>
      <c r="F420" s="134">
        <v>0.7993920972644377</v>
      </c>
      <c r="G420" s="131">
        <v>8.03</v>
      </c>
    </row>
    <row r="421" spans="1:7" ht="12.75">
      <c r="A421" s="129" t="s">
        <v>48</v>
      </c>
      <c r="B421" s="130">
        <v>44400</v>
      </c>
      <c r="C421" s="121" t="s">
        <v>47</v>
      </c>
      <c r="D421" s="131">
        <v>17.76</v>
      </c>
      <c r="E421"/>
      <c r="F421" s="134">
        <v>0.8996960486322189</v>
      </c>
      <c r="G421" s="131">
        <v>3.76</v>
      </c>
    </row>
    <row r="422" spans="1:7" ht="12.75">
      <c r="A422" s="129" t="s">
        <v>48</v>
      </c>
      <c r="B422" s="130">
        <v>46850</v>
      </c>
      <c r="C422" s="121" t="s">
        <v>47</v>
      </c>
      <c r="D422" s="131">
        <v>15.81</v>
      </c>
      <c r="E422"/>
      <c r="F422" s="134">
        <v>0.9493414387031408</v>
      </c>
      <c r="G422" s="131">
        <v>1.81</v>
      </c>
    </row>
    <row r="423" spans="1:7" ht="12.75">
      <c r="A423" s="129" t="s">
        <v>48</v>
      </c>
      <c r="B423" s="130">
        <v>49350</v>
      </c>
      <c r="C423" s="121" t="s">
        <v>47</v>
      </c>
      <c r="D423" s="131">
        <v>14</v>
      </c>
      <c r="E423"/>
      <c r="F423" s="134">
        <v>1</v>
      </c>
      <c r="G423" s="131">
        <v>0</v>
      </c>
    </row>
    <row r="424" spans="1:7" ht="12.75">
      <c r="A424" s="129" t="s">
        <v>48</v>
      </c>
      <c r="B424" s="130">
        <v>51800</v>
      </c>
      <c r="C424" s="121" t="s">
        <v>47</v>
      </c>
      <c r="D424" s="131">
        <v>12.39</v>
      </c>
      <c r="E424"/>
      <c r="F424" s="134">
        <v>1.049645390070922</v>
      </c>
      <c r="G424" s="131">
        <v>-1.61</v>
      </c>
    </row>
    <row r="425" spans="1:7" ht="12.75">
      <c r="A425" s="129" t="s">
        <v>48</v>
      </c>
      <c r="B425" s="130">
        <v>54250</v>
      </c>
      <c r="C425" s="121" t="s">
        <v>47</v>
      </c>
      <c r="D425" s="131">
        <v>11.16</v>
      </c>
      <c r="E425"/>
      <c r="F425" s="134">
        <v>1.099290780141844</v>
      </c>
      <c r="G425" s="131">
        <v>-2.84</v>
      </c>
    </row>
    <row r="426" spans="1:7" ht="12.75">
      <c r="A426" s="129" t="s">
        <v>48</v>
      </c>
      <c r="B426" s="130">
        <v>59200</v>
      </c>
      <c r="C426" s="121" t="s">
        <v>47</v>
      </c>
      <c r="D426" s="131">
        <v>9.89</v>
      </c>
      <c r="E426"/>
      <c r="F426" s="134">
        <v>1.1995947315096251</v>
      </c>
      <c r="G426" s="131">
        <v>-4.11</v>
      </c>
    </row>
    <row r="427" spans="1:7" ht="13.5" thickBot="1">
      <c r="A427" s="129" t="s">
        <v>49</v>
      </c>
      <c r="B427" s="130">
        <v>64150</v>
      </c>
      <c r="C427" s="121" t="s">
        <v>47</v>
      </c>
      <c r="D427" s="131">
        <v>9.3</v>
      </c>
      <c r="E427"/>
      <c r="F427" s="135">
        <v>1.2998986828774062</v>
      </c>
      <c r="G427" s="136">
        <v>-4.7</v>
      </c>
    </row>
    <row r="428" spans="1:7" ht="12.75">
      <c r="A428" s="124" t="s">
        <v>50</v>
      </c>
      <c r="B428" s="121">
        <v>49350</v>
      </c>
      <c r="C428" s="122"/>
      <c r="D428" s="137"/>
      <c r="E428"/>
      <c r="G428" s="17">
        <v>17.4</v>
      </c>
    </row>
    <row r="429" spans="1:7" ht="12.75">
      <c r="A429" s="124" t="s">
        <v>51</v>
      </c>
      <c r="B429" s="138">
        <v>14</v>
      </c>
      <c r="C429" s="122"/>
      <c r="D429" s="137"/>
      <c r="E429"/>
      <c r="G429"/>
    </row>
    <row r="430" spans="1:7" ht="12.75">
      <c r="A430" s="124" t="s">
        <v>52</v>
      </c>
      <c r="B430" s="138">
        <v>65</v>
      </c>
      <c r="C430" s="122"/>
      <c r="D430" s="137"/>
      <c r="E430"/>
      <c r="G430"/>
    </row>
    <row r="431" spans="1:5" ht="13.5" thickBot="1">
      <c r="A431" s="139" t="s">
        <v>53</v>
      </c>
      <c r="B431" s="140">
        <v>10</v>
      </c>
      <c r="C431" s="141"/>
      <c r="D431" s="142"/>
      <c r="E431"/>
    </row>
    <row r="432" ht="13.5" thickBot="1"/>
    <row r="433" spans="1:4" ht="12.75">
      <c r="A433" s="116" t="s">
        <v>42</v>
      </c>
      <c r="B433" s="117">
        <v>41430</v>
      </c>
      <c r="C433" s="118"/>
      <c r="D433" s="119"/>
    </row>
    <row r="434" spans="1:4" ht="13.5" thickBot="1">
      <c r="A434" s="120" t="s">
        <v>0</v>
      </c>
      <c r="B434" s="121" t="s">
        <v>39</v>
      </c>
      <c r="C434" s="122"/>
      <c r="D434" s="123"/>
    </row>
    <row r="435" spans="1:7" ht="13.5" thickBot="1">
      <c r="A435" s="124" t="s">
        <v>43</v>
      </c>
      <c r="B435" s="125">
        <v>41445</v>
      </c>
      <c r="C435" s="122"/>
      <c r="D435" s="126"/>
      <c r="E435"/>
      <c r="F435" s="127" t="s">
        <v>44</v>
      </c>
      <c r="G435" s="128" t="s">
        <v>45</v>
      </c>
    </row>
    <row r="436" spans="1:7" ht="12.75">
      <c r="A436" s="129" t="s">
        <v>46</v>
      </c>
      <c r="B436" s="130">
        <v>28650</v>
      </c>
      <c r="C436" s="121" t="s">
        <v>47</v>
      </c>
      <c r="D436" s="131">
        <v>42.36</v>
      </c>
      <c r="E436"/>
      <c r="F436" s="132">
        <v>0.6996336996336996</v>
      </c>
      <c r="G436" s="133">
        <v>12.36</v>
      </c>
    </row>
    <row r="437" spans="1:7" ht="12.75">
      <c r="A437" s="129" t="s">
        <v>48</v>
      </c>
      <c r="B437" s="130">
        <v>32750</v>
      </c>
      <c r="C437" s="121" t="s">
        <v>47</v>
      </c>
      <c r="D437" s="131">
        <v>38.06</v>
      </c>
      <c r="E437"/>
      <c r="F437" s="134">
        <v>0.7997557997557998</v>
      </c>
      <c r="G437" s="131">
        <v>8.06</v>
      </c>
    </row>
    <row r="438" spans="1:7" ht="12.75">
      <c r="A438" s="129" t="s">
        <v>48</v>
      </c>
      <c r="B438" s="130">
        <v>36850</v>
      </c>
      <c r="C438" s="121" t="s">
        <v>47</v>
      </c>
      <c r="D438" s="131">
        <v>33.94</v>
      </c>
      <c r="E438"/>
      <c r="F438" s="134">
        <v>0.8998778998778999</v>
      </c>
      <c r="G438" s="131">
        <v>3.94</v>
      </c>
    </row>
    <row r="439" spans="1:7" ht="12.75">
      <c r="A439" s="129" t="s">
        <v>48</v>
      </c>
      <c r="B439" s="130">
        <v>38900</v>
      </c>
      <c r="C439" s="121" t="s">
        <v>47</v>
      </c>
      <c r="D439" s="131">
        <v>31.95</v>
      </c>
      <c r="E439"/>
      <c r="F439" s="134">
        <v>0.9499389499389499</v>
      </c>
      <c r="G439" s="131">
        <v>1.95</v>
      </c>
    </row>
    <row r="440" spans="1:7" ht="12.75">
      <c r="A440" s="129" t="s">
        <v>48</v>
      </c>
      <c r="B440" s="130">
        <v>40950</v>
      </c>
      <c r="C440" s="121" t="s">
        <v>47</v>
      </c>
      <c r="D440" s="131">
        <v>30</v>
      </c>
      <c r="E440"/>
      <c r="F440" s="134">
        <v>1</v>
      </c>
      <c r="G440" s="131">
        <v>0</v>
      </c>
    </row>
    <row r="441" spans="1:7" ht="12.75">
      <c r="A441" s="129" t="s">
        <v>48</v>
      </c>
      <c r="B441" s="130">
        <v>43000</v>
      </c>
      <c r="C441" s="121" t="s">
        <v>47</v>
      </c>
      <c r="D441" s="131">
        <v>28.1</v>
      </c>
      <c r="E441"/>
      <c r="F441" s="134">
        <v>1.05006105006105</v>
      </c>
      <c r="G441" s="131">
        <v>-1.9</v>
      </c>
    </row>
    <row r="442" spans="1:7" ht="12.75">
      <c r="A442" s="129" t="s">
        <v>48</v>
      </c>
      <c r="B442" s="130">
        <v>45050</v>
      </c>
      <c r="C442" s="121" t="s">
        <v>47</v>
      </c>
      <c r="D442" s="131">
        <v>26.24</v>
      </c>
      <c r="E442"/>
      <c r="F442" s="134">
        <v>1.1001221001221002</v>
      </c>
      <c r="G442" s="131">
        <v>-3.76</v>
      </c>
    </row>
    <row r="443" spans="1:7" ht="12.75">
      <c r="A443" s="129" t="s">
        <v>48</v>
      </c>
      <c r="B443" s="130">
        <v>49150</v>
      </c>
      <c r="C443" s="121" t="s">
        <v>47</v>
      </c>
      <c r="D443" s="131">
        <v>22.65</v>
      </c>
      <c r="E443"/>
      <c r="F443" s="134">
        <v>1.2002442002442002</v>
      </c>
      <c r="G443" s="131">
        <v>-7.35</v>
      </c>
    </row>
    <row r="444" spans="1:7" ht="13.5" thickBot="1">
      <c r="A444" s="129" t="s">
        <v>49</v>
      </c>
      <c r="B444" s="130">
        <v>53250</v>
      </c>
      <c r="C444" s="121" t="s">
        <v>47</v>
      </c>
      <c r="D444" s="131">
        <v>19.24</v>
      </c>
      <c r="E444"/>
      <c r="F444" s="135">
        <v>1.3003663003663004</v>
      </c>
      <c r="G444" s="136">
        <v>-10.76</v>
      </c>
    </row>
    <row r="445" spans="1:7" ht="12.75">
      <c r="A445" s="124" t="s">
        <v>50</v>
      </c>
      <c r="B445" s="121">
        <v>40950</v>
      </c>
      <c r="C445" s="122"/>
      <c r="D445" s="137"/>
      <c r="E445"/>
      <c r="G445" s="17">
        <v>23.119999999999997</v>
      </c>
    </row>
    <row r="446" spans="1:7" ht="12.75">
      <c r="A446" s="124" t="s">
        <v>51</v>
      </c>
      <c r="B446" s="138">
        <v>30</v>
      </c>
      <c r="C446" s="122"/>
      <c r="D446" s="137"/>
      <c r="E446"/>
      <c r="G446"/>
    </row>
    <row r="447" spans="1:7" ht="12.75">
      <c r="A447" s="124" t="s">
        <v>52</v>
      </c>
      <c r="B447" s="138">
        <v>65</v>
      </c>
      <c r="C447" s="122"/>
      <c r="D447" s="137"/>
      <c r="E447"/>
      <c r="G447"/>
    </row>
    <row r="448" spans="1:5" ht="13.5" thickBot="1">
      <c r="A448" s="139" t="s">
        <v>53</v>
      </c>
      <c r="B448" s="140">
        <v>10</v>
      </c>
      <c r="C448" s="141"/>
      <c r="D448" s="142"/>
      <c r="E448"/>
    </row>
    <row r="449" ht="13.5" thickBot="1"/>
    <row r="450" spans="1:4" ht="12.75">
      <c r="A450" s="116" t="s">
        <v>42</v>
      </c>
      <c r="B450" s="117">
        <v>41430</v>
      </c>
      <c r="C450" s="118"/>
      <c r="D450" s="119"/>
    </row>
    <row r="451" spans="1:4" ht="13.5" thickBot="1">
      <c r="A451" s="120" t="s">
        <v>0</v>
      </c>
      <c r="B451" s="121" t="s">
        <v>39</v>
      </c>
      <c r="C451" s="122"/>
      <c r="D451" s="123"/>
    </row>
    <row r="452" spans="1:7" ht="11.25" customHeight="1" thickBot="1">
      <c r="A452" s="124" t="s">
        <v>43</v>
      </c>
      <c r="B452" s="125">
        <v>41536</v>
      </c>
      <c r="C452" s="122"/>
      <c r="D452" s="126"/>
      <c r="E452"/>
      <c r="F452" s="127" t="s">
        <v>44</v>
      </c>
      <c r="G452" s="128" t="s">
        <v>45</v>
      </c>
    </row>
    <row r="453" spans="1:7" ht="12.75">
      <c r="A453" s="129" t="s">
        <v>46</v>
      </c>
      <c r="B453" s="130">
        <v>28650</v>
      </c>
      <c r="C453" s="121" t="s">
        <v>47</v>
      </c>
      <c r="D453" s="131">
        <v>39.04</v>
      </c>
      <c r="E453"/>
      <c r="F453" s="132">
        <v>0.6996336996336996</v>
      </c>
      <c r="G453" s="133">
        <v>9.04</v>
      </c>
    </row>
    <row r="454" spans="1:7" ht="12.75">
      <c r="A454" s="129" t="s">
        <v>48</v>
      </c>
      <c r="B454" s="130">
        <v>32750</v>
      </c>
      <c r="C454" s="121" t="s">
        <v>47</v>
      </c>
      <c r="D454" s="131">
        <v>35.87</v>
      </c>
      <c r="E454"/>
      <c r="F454" s="134">
        <v>0.7997557997557998</v>
      </c>
      <c r="G454" s="131">
        <v>5.87</v>
      </c>
    </row>
    <row r="455" spans="1:7" ht="12.75">
      <c r="A455" s="129" t="s">
        <v>48</v>
      </c>
      <c r="B455" s="130">
        <v>36850</v>
      </c>
      <c r="C455" s="121" t="s">
        <v>47</v>
      </c>
      <c r="D455" s="131">
        <v>32.86</v>
      </c>
      <c r="E455"/>
      <c r="F455" s="134">
        <v>0.8998778998778999</v>
      </c>
      <c r="G455" s="131">
        <v>2.86</v>
      </c>
    </row>
    <row r="456" spans="1:7" ht="12.75">
      <c r="A456" s="129" t="s">
        <v>48</v>
      </c>
      <c r="B456" s="130">
        <v>38900</v>
      </c>
      <c r="C456" s="121" t="s">
        <v>47</v>
      </c>
      <c r="D456" s="131">
        <v>31.41</v>
      </c>
      <c r="E456"/>
      <c r="F456" s="134">
        <v>0.9499389499389499</v>
      </c>
      <c r="G456" s="131">
        <v>1.41</v>
      </c>
    </row>
    <row r="457" spans="1:7" ht="12.75">
      <c r="A457" s="129" t="s">
        <v>48</v>
      </c>
      <c r="B457" s="130">
        <v>40950</v>
      </c>
      <c r="C457" s="121" t="s">
        <v>47</v>
      </c>
      <c r="D457" s="131">
        <v>30</v>
      </c>
      <c r="E457"/>
      <c r="F457" s="134">
        <v>1</v>
      </c>
      <c r="G457" s="131">
        <v>0</v>
      </c>
    </row>
    <row r="458" spans="1:7" ht="12.75">
      <c r="A458" s="129" t="s">
        <v>48</v>
      </c>
      <c r="B458" s="130">
        <v>43000</v>
      </c>
      <c r="C458" s="121" t="s">
        <v>47</v>
      </c>
      <c r="D458" s="131">
        <v>28.63</v>
      </c>
      <c r="E458"/>
      <c r="F458" s="134">
        <v>1.05006105006105</v>
      </c>
      <c r="G458" s="131">
        <v>-1.37</v>
      </c>
    </row>
    <row r="459" spans="1:7" ht="12.75">
      <c r="A459" s="129" t="s">
        <v>48</v>
      </c>
      <c r="B459" s="130">
        <v>45050</v>
      </c>
      <c r="C459" s="121" t="s">
        <v>47</v>
      </c>
      <c r="D459" s="131">
        <v>27.29</v>
      </c>
      <c r="E459"/>
      <c r="F459" s="134">
        <v>1.1001221001221002</v>
      </c>
      <c r="G459" s="131">
        <v>-2.71</v>
      </c>
    </row>
    <row r="460" spans="1:7" ht="12.75">
      <c r="A460" s="129" t="s">
        <v>48</v>
      </c>
      <c r="B460" s="130">
        <v>49150</v>
      </c>
      <c r="C460" s="121" t="s">
        <v>47</v>
      </c>
      <c r="D460" s="131">
        <v>24.73</v>
      </c>
      <c r="E460"/>
      <c r="F460" s="134">
        <v>1.2002442002442002</v>
      </c>
      <c r="G460" s="131">
        <v>-5.27</v>
      </c>
    </row>
    <row r="461" spans="1:7" ht="13.5" thickBot="1">
      <c r="A461" s="129" t="s">
        <v>49</v>
      </c>
      <c r="B461" s="130">
        <v>53250</v>
      </c>
      <c r="C461" s="121" t="s">
        <v>47</v>
      </c>
      <c r="D461" s="131">
        <v>22.33</v>
      </c>
      <c r="E461"/>
      <c r="F461" s="135">
        <v>1.3003663003663004</v>
      </c>
      <c r="G461" s="136">
        <v>-7.67</v>
      </c>
    </row>
    <row r="462" spans="1:7" ht="12.75">
      <c r="A462" s="124" t="s">
        <v>50</v>
      </c>
      <c r="B462" s="121">
        <v>40950</v>
      </c>
      <c r="C462" s="122"/>
      <c r="D462" s="137"/>
      <c r="E462"/>
      <c r="G462" s="17">
        <v>16.71</v>
      </c>
    </row>
    <row r="463" spans="1:7" ht="12.75">
      <c r="A463" s="124" t="s">
        <v>51</v>
      </c>
      <c r="B463" s="138">
        <v>30</v>
      </c>
      <c r="C463" s="122"/>
      <c r="D463" s="137"/>
      <c r="E463"/>
      <c r="G463"/>
    </row>
    <row r="464" spans="1:7" ht="12.75">
      <c r="A464" s="124" t="s">
        <v>52</v>
      </c>
      <c r="B464" s="138">
        <v>65</v>
      </c>
      <c r="C464" s="122"/>
      <c r="D464" s="137"/>
      <c r="E464"/>
      <c r="G464"/>
    </row>
    <row r="465" spans="1:5" ht="13.5" thickBot="1">
      <c r="A465" s="139" t="s">
        <v>53</v>
      </c>
      <c r="B465" s="140">
        <v>10</v>
      </c>
      <c r="C465" s="141"/>
      <c r="D465" s="142"/>
      <c r="E465"/>
    </row>
  </sheetData>
  <sheetProtection/>
  <mergeCells count="6">
    <mergeCell ref="J27:K27"/>
    <mergeCell ref="J59:K59"/>
    <mergeCell ref="J26:K26"/>
    <mergeCell ref="J38:K38"/>
    <mergeCell ref="J50:K50"/>
    <mergeCell ref="J55:K55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1" sqref="A1:H9"/>
    </sheetView>
  </sheetViews>
  <sheetFormatPr defaultColWidth="9.33203125" defaultRowHeight="12.75"/>
  <sheetData>
    <row r="1" spans="1:8" ht="12.75">
      <c r="A1" s="198">
        <v>41445</v>
      </c>
      <c r="B1" s="199"/>
      <c r="C1" s="179">
        <v>37303</v>
      </c>
      <c r="D1" s="179">
        <v>37483</v>
      </c>
      <c r="E1" s="179">
        <v>37491</v>
      </c>
      <c r="F1" s="179">
        <v>37487</v>
      </c>
      <c r="G1" s="180">
        <v>14</v>
      </c>
      <c r="H1" s="180">
        <v>14.25</v>
      </c>
    </row>
    <row r="2" spans="1:8" ht="12.75">
      <c r="A2" s="196">
        <v>41536</v>
      </c>
      <c r="B2" s="197"/>
      <c r="C2" s="179">
        <v>37303</v>
      </c>
      <c r="D2" s="179">
        <v>37495</v>
      </c>
      <c r="E2" s="179">
        <v>37543</v>
      </c>
      <c r="F2" s="179">
        <v>37519</v>
      </c>
      <c r="G2" s="180">
        <v>15</v>
      </c>
      <c r="H2" s="180">
        <v>15</v>
      </c>
    </row>
    <row r="3" spans="1:8" ht="12.75">
      <c r="A3" s="196">
        <v>41627</v>
      </c>
      <c r="B3" s="197"/>
      <c r="C3" s="181">
        <v>37303</v>
      </c>
      <c r="D3" s="181">
        <v>37746</v>
      </c>
      <c r="E3" s="181">
        <v>37854</v>
      </c>
      <c r="F3" s="181">
        <v>37800</v>
      </c>
      <c r="G3" s="182">
        <v>15</v>
      </c>
      <c r="H3" s="182">
        <v>15.25</v>
      </c>
    </row>
    <row r="4" spans="1:8" ht="12.75">
      <c r="A4" s="196">
        <v>41718</v>
      </c>
      <c r="B4" s="197"/>
      <c r="C4" s="179">
        <v>37303</v>
      </c>
      <c r="D4" s="179">
        <v>37934</v>
      </c>
      <c r="E4" s="179">
        <v>38122</v>
      </c>
      <c r="F4" s="179">
        <v>38028</v>
      </c>
      <c r="G4" s="180">
        <v>14.5</v>
      </c>
      <c r="H4" s="180">
        <v>15</v>
      </c>
    </row>
    <row r="5" spans="1:8" ht="12.75">
      <c r="A5" s="196">
        <v>41809</v>
      </c>
      <c r="B5" s="197"/>
      <c r="C5" s="179">
        <v>37303</v>
      </c>
      <c r="D5" s="179">
        <v>37883</v>
      </c>
      <c r="E5" s="179">
        <v>38182</v>
      </c>
      <c r="F5" s="179">
        <v>38033</v>
      </c>
      <c r="G5" s="180">
        <v>15.25</v>
      </c>
      <c r="H5" s="180">
        <v>15.75</v>
      </c>
    </row>
    <row r="6" spans="1:8" ht="12.75">
      <c r="A6" s="196">
        <v>41900</v>
      </c>
      <c r="B6" s="197"/>
      <c r="C6" s="179">
        <v>37303</v>
      </c>
      <c r="D6" s="179">
        <v>37858</v>
      </c>
      <c r="E6" s="179">
        <v>38282</v>
      </c>
      <c r="F6" s="179">
        <v>38070</v>
      </c>
      <c r="G6" s="180">
        <v>16.5</v>
      </c>
      <c r="H6" s="180">
        <v>16.5</v>
      </c>
    </row>
    <row r="7" spans="1:8" ht="12.75">
      <c r="A7" s="196">
        <v>41991</v>
      </c>
      <c r="B7" s="197"/>
      <c r="C7" s="179">
        <v>37303</v>
      </c>
      <c r="D7" s="179">
        <v>37833</v>
      </c>
      <c r="E7" s="179">
        <v>38332</v>
      </c>
      <c r="F7" s="179">
        <v>38083</v>
      </c>
      <c r="G7" s="180">
        <v>16.75</v>
      </c>
      <c r="H7" s="180">
        <v>17</v>
      </c>
    </row>
    <row r="8" spans="1:8" ht="12.75">
      <c r="A8" s="196">
        <v>42173</v>
      </c>
      <c r="B8" s="197"/>
      <c r="C8" s="179">
        <v>37303</v>
      </c>
      <c r="D8" s="179">
        <v>38133</v>
      </c>
      <c r="E8" s="179">
        <v>38232</v>
      </c>
      <c r="F8" s="179">
        <v>38183</v>
      </c>
      <c r="G8" s="180">
        <v>22</v>
      </c>
      <c r="H8" s="180">
        <v>21.75</v>
      </c>
    </row>
    <row r="9" spans="1:8" ht="12.75">
      <c r="A9" s="196">
        <v>42719</v>
      </c>
      <c r="B9" s="197"/>
      <c r="C9" s="179">
        <v>37303</v>
      </c>
      <c r="D9" s="179">
        <v>38538</v>
      </c>
      <c r="E9" s="179">
        <v>38787</v>
      </c>
      <c r="F9" s="179">
        <v>38663</v>
      </c>
      <c r="G9" s="180">
        <v>31.5</v>
      </c>
      <c r="H9" s="180">
        <v>30.75</v>
      </c>
    </row>
  </sheetData>
  <sheetProtection/>
  <mergeCells count="9">
    <mergeCell ref="A7:B7"/>
    <mergeCell ref="A8:B8"/>
    <mergeCell ref="A9:B9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JSEUser</cp:lastModifiedBy>
  <cp:lastPrinted>2007-10-03T11:11:37Z</cp:lastPrinted>
  <dcterms:created xsi:type="dcterms:W3CDTF">2003-10-21T06:56:44Z</dcterms:created>
  <dcterms:modified xsi:type="dcterms:W3CDTF">2013-06-05T09:05:42Z</dcterms:modified>
  <cp:category/>
  <cp:version/>
  <cp:contentType/>
  <cp:contentStatus/>
</cp:coreProperties>
</file>